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232" windowHeight="8196"/>
  </bookViews>
  <sheets>
    <sheet name="на2014г" sheetId="1" r:id="rId1"/>
    <sheet name="1" sheetId="2" r:id="rId2"/>
    <sheet name="2" sheetId="3" r:id="rId3"/>
  </sheets>
  <definedNames>
    <definedName name="_xlnm.Print_Area" localSheetId="0">на2014г!$A$1:$F$114</definedName>
  </definedNames>
  <calcPr calcId="125725"/>
</workbook>
</file>

<file path=xl/calcChain.xml><?xml version="1.0" encoding="utf-8"?>
<calcChain xmlns="http://schemas.openxmlformats.org/spreadsheetml/2006/main">
  <c r="E11" i="1"/>
  <c r="D11"/>
  <c r="E16"/>
  <c r="E37"/>
  <c r="E36" s="1"/>
  <c r="E49"/>
  <c r="E31"/>
  <c r="E29"/>
  <c r="E28" s="1"/>
  <c r="E25" s="1"/>
  <c r="E83"/>
  <c r="E82" s="1"/>
  <c r="E40"/>
  <c r="D105"/>
  <c r="D103"/>
  <c r="D102" s="1"/>
  <c r="D101" s="1"/>
  <c r="F101" s="1"/>
  <c r="D97"/>
  <c r="D96" s="1"/>
  <c r="F96" s="1"/>
  <c r="D94"/>
  <c r="D93" s="1"/>
  <c r="D90"/>
  <c r="D88"/>
  <c r="F88" s="1"/>
  <c r="D86"/>
  <c r="D83"/>
  <c r="D82" s="1"/>
  <c r="D80"/>
  <c r="D78"/>
  <c r="D77" s="1"/>
  <c r="D73"/>
  <c r="D71"/>
  <c r="D68"/>
  <c r="D67" s="1"/>
  <c r="D65"/>
  <c r="D64" s="1"/>
  <c r="D61"/>
  <c r="D58"/>
  <c r="D54"/>
  <c r="D52"/>
  <c r="F52" s="1"/>
  <c r="D49"/>
  <c r="D48" s="1"/>
  <c r="D45"/>
  <c r="D44" s="1"/>
  <c r="D42"/>
  <c r="F42" s="1"/>
  <c r="D40"/>
  <c r="F40" s="1"/>
  <c r="D38"/>
  <c r="D37" s="1"/>
  <c r="D34"/>
  <c r="D33" s="1"/>
  <c r="F33" s="1"/>
  <c r="D31"/>
  <c r="F31" s="1"/>
  <c r="D29"/>
  <c r="D26"/>
  <c r="D22"/>
  <c r="D21" s="1"/>
  <c r="D16"/>
  <c r="D15" s="1"/>
  <c r="D10"/>
  <c r="E48"/>
  <c r="F106"/>
  <c r="F105"/>
  <c r="F104"/>
  <c r="F98"/>
  <c r="F94"/>
  <c r="F91"/>
  <c r="F86"/>
  <c r="F81"/>
  <c r="F79"/>
  <c r="F74"/>
  <c r="F71"/>
  <c r="F69"/>
  <c r="F66"/>
  <c r="F65"/>
  <c r="F63"/>
  <c r="F62"/>
  <c r="F55"/>
  <c r="F49"/>
  <c r="F46"/>
  <c r="F32"/>
  <c r="F30"/>
  <c r="F24"/>
  <c r="F19"/>
  <c r="F18"/>
  <c r="F17"/>
  <c r="F14"/>
  <c r="F13"/>
  <c r="F12"/>
  <c r="F99"/>
  <c r="F95"/>
  <c r="E90"/>
  <c r="F87"/>
  <c r="E85"/>
  <c r="E80"/>
  <c r="F80" s="1"/>
  <c r="E78"/>
  <c r="E73"/>
  <c r="E70"/>
  <c r="E68"/>
  <c r="E64"/>
  <c r="E61"/>
  <c r="E54"/>
  <c r="E51" s="1"/>
  <c r="E45"/>
  <c r="F45" s="1"/>
  <c r="F43"/>
  <c r="F41"/>
  <c r="E34"/>
  <c r="E15"/>
  <c r="E10"/>
  <c r="E9" l="1"/>
  <c r="D28"/>
  <c r="F28" s="1"/>
  <c r="E44"/>
  <c r="E60"/>
  <c r="E67"/>
  <c r="E59" s="1"/>
  <c r="F59" s="1"/>
  <c r="D57"/>
  <c r="F57" s="1"/>
  <c r="E47"/>
  <c r="F56"/>
  <c r="F44"/>
  <c r="D36"/>
  <c r="D25"/>
  <c r="F25" s="1"/>
  <c r="F54"/>
  <c r="F64"/>
  <c r="F68"/>
  <c r="E77"/>
  <c r="F92"/>
  <c r="F97"/>
  <c r="F58"/>
  <c r="D51"/>
  <c r="D47" s="1"/>
  <c r="D70"/>
  <c r="F70" s="1"/>
  <c r="D85"/>
  <c r="F85" s="1"/>
  <c r="F67"/>
  <c r="F102"/>
  <c r="F22"/>
  <c r="F15"/>
  <c r="F26"/>
  <c r="F34"/>
  <c r="F11"/>
  <c r="F23"/>
  <c r="F27"/>
  <c r="F29"/>
  <c r="F35"/>
  <c r="F39"/>
  <c r="F61"/>
  <c r="F73"/>
  <c r="F93"/>
  <c r="F103"/>
  <c r="F60"/>
  <c r="F53"/>
  <c r="F10"/>
  <c r="F16"/>
  <c r="F48"/>
  <c r="F78"/>
  <c r="F90"/>
  <c r="F100"/>
  <c r="F77" l="1"/>
  <c r="E76"/>
  <c r="E75" s="1"/>
  <c r="F72" s="1"/>
  <c r="F36"/>
  <c r="D9"/>
  <c r="F47"/>
  <c r="F51"/>
  <c r="F38"/>
  <c r="D76"/>
  <c r="F83"/>
  <c r="F84"/>
  <c r="F37"/>
  <c r="F50"/>
  <c r="E107" l="1"/>
  <c r="F76"/>
  <c r="D75"/>
  <c r="F9"/>
  <c r="F82"/>
  <c r="F75" l="1"/>
  <c r="D107"/>
  <c r="F107" s="1"/>
</calcChain>
</file>

<file path=xl/sharedStrings.xml><?xml version="1.0" encoding="utf-8"?>
<sst xmlns="http://schemas.openxmlformats.org/spreadsheetml/2006/main" count="274" uniqueCount="188">
  <si>
    <t xml:space="preserve">Код бюджетной классификации </t>
  </si>
  <si>
    <t>000</t>
  </si>
  <si>
    <t>1 00 00000 00 0000 000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</si>
  <si>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</si>
  <si>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</si>
  <si>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</si>
  <si>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</si>
  <si>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182</t>
  </si>
  <si>
    <t xml:space="preserve">Единый сельскохозяйственный налог 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</si>
  <si>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</si>
  <si>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</si>
  <si>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</si>
  <si>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Дотации бюджетам на поддержку мер по обеспечению сбалансированности бюджетов</t>
  </si>
  <si>
    <t>ВСЕГО ДОХОДОВ:</t>
  </si>
  <si>
    <t>НАЛОГИ НА ИМУЩЕСТВО</t>
  </si>
  <si>
    <t>ДОХОДЫ ОТ ПРОДАЖИ МАТЕРИАЛЬНЫХ И НЕМАТЕРИАЛЬНЫХ АКТИВОВ</t>
  </si>
  <si>
    <t>Дотации на выравнивание 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</si>
  <si>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</si>
  <si>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</si>
  <si>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Безвозмездные поступления от других бюджетов бюджетной системы Российской Федерации</t>
  </si>
  <si>
    <t>Наименование</t>
  </si>
  <si>
    <t>Налог на имущество физических лиц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</si>
  <si>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</si>
  <si>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</si>
  <si>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</si>
  <si>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000*</t>
  </si>
  <si>
    <t>Прочие субсидии</t>
  </si>
  <si>
    <t>Субвенции бюджетам поселений на выполнение  передаваемых полномочий субъектов Российской Федерации</t>
  </si>
  <si>
    <t>Субвенции местным бюджетам на выполнение  передаваемых полномочий субъектов Российской Федерации</t>
  </si>
  <si>
    <t>ПРОЧИЕ НЕНАЛОГОВЫЕ ДОХОДЫ</t>
  </si>
  <si>
    <t>Прочие неналоговые доходы</t>
  </si>
  <si>
    <t>Единый сельскохозяйственный налог (за налоговые периоды, истекшие до 1 января 2011 года)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</si>
  <si>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</si>
  <si>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ШТРАФЫ, САНКЦИИ, ВОЗМЕЩЕНИЕ УЩЕРБА</t>
  </si>
  <si>
    <t xml:space="preserve"> Прочие поступления от денежных взысканий (штрафов) и иных сумм в возмещение ущерба</t>
  </si>
  <si>
    <t>993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</si>
  <si>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</si>
  <si>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</si>
  <si>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</si>
  <si>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</si>
  <si>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 xml:space="preserve">Прочие доходы от компенсации затрат государства </t>
  </si>
  <si>
    <t xml:space="preserve"> Средства самообложения граждан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</si>
  <si>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</si>
  <si>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</si>
  <si>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БЕЗВОЗМЕЗДНЫЕ ПОСТУПЛЕНИЯ ОТ НЕГОСУДАРСТВЕННЫХ ОРГАНИЗАЦИЙ</t>
  </si>
  <si>
    <t xml:space="preserve"> ВОЗВРАТ ОСТАТКОВ СУБСИДИЙ, СУБВЕНЦИЙ И ИНЫХ МЕЖБЮДЖЕТНЫХ ТРАНСФЕРТОВ, ИМЕЮЩИХ ЦЕЛЕВОЕ НАЗНАЧЕНИЕ, ПРОШЛЫХ ЛЕТ
</t>
  </si>
  <si>
    <t>Акцизы по подакцизным товарам (продукции), производимым на территории Российской Федерации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</si>
  <si>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</si>
  <si>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НАЛОГИ НА ТОВАРЫ (РАБОТЫ, УСЛУГИ), РЕАЛИЗУЕМЫЕ НА ТЕРРИТОРИИ РОССИЙСКОЙ ФЕДЕРАЦИИ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</si>
  <si>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</si>
  <si>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</si>
  <si>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994</t>
  </si>
  <si>
    <t>НАЛОГОВЫЕ И НЕНАЛОГОВЫЕ ДОХОДЫ</t>
  </si>
  <si>
    <t>Факт (тыс.руб.)</t>
  </si>
  <si>
    <t>% исполнения</t>
  </si>
  <si>
    <t>Приложение №1</t>
  </si>
  <si>
    <t>к решению Вишкильской  сельской Думы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</si>
  <si>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</si>
  <si>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</si>
  <si>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</si>
  <si>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</si>
  <si>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</si>
  <si>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</si>
  <si>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</si>
  <si>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</si>
  <si>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</si>
  <si>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</si>
  <si>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</si>
  <si>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</si>
  <si>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994*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</si>
  <si>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</si>
  <si>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</si>
  <si>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</si>
  <si>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</si>
  <si>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</si>
  <si>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</si>
  <si>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</si>
  <si>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</si>
  <si>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</si>
  <si>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</si>
  <si>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</si>
  <si>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</si>
  <si>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</si>
  <si>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</si>
  <si>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</si>
  <si>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</si>
  <si>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</si>
  <si>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</si>
  <si>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</si>
  <si>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</si>
  <si>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</si>
  <si>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</si>
  <si>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 xml:space="preserve"> Прочие поступления от денежных взысканий (штрафов) и иных сумм в возмещение ущерба, зачисляемые в бюджеты сельских  поселений</t>
  </si>
  <si>
    <t>Прочие неналоговые доходы бюджетов сельских поселений</t>
  </si>
  <si>
    <t xml:space="preserve"> Средства самообложения граждан, зачисляемые в бюджеты сельских  поселений
</t>
  </si>
  <si>
    <t xml:space="preserve">Дотации бюджетам бюджетной системы Российской Федерации 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</si>
  <si>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</si>
  <si>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</si>
  <si>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</si>
  <si>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 xml:space="preserve">Субвенции бюджетам бюджетной системы Российской Федерации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</si>
  <si>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</si>
  <si>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</si>
  <si>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</si>
  <si>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Безвозмездные поступления  от негосударственных организаций в бюджеты сельских  поселений</t>
  </si>
  <si>
    <t>Прочие безвозмездные поступления от негосударственных организаций в бюджеты сельских  поселений</t>
  </si>
  <si>
    <t>Прочие безвозмездные поступления в бюджеты сельских поселений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</si>
  <si>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  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</si>
  <si>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</si>
  <si>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</si>
  <si>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 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</si>
  <si>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поселенийй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</si>
  <si>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</si>
  <si>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</si>
  <si>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</si>
  <si>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</si>
  <si>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</si>
  <si>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</si>
  <si>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</si>
  <si>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</si>
  <si>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</si>
  <si>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1 05 00000 00 0000 000</t>
  </si>
  <si>
    <t>1 05 03000 01 0000 110</t>
  </si>
  <si>
    <t xml:space="preserve">1 05 03010 01 0000 110 </t>
  </si>
  <si>
    <t xml:space="preserve">1 05 03020 01 0000 110 </t>
  </si>
  <si>
    <t xml:space="preserve">1 06 00000 00 0000 000 </t>
  </si>
  <si>
    <t>1 06 01000 00 0000 110</t>
  </si>
  <si>
    <t>1 06 01030 10 0000 110</t>
  </si>
  <si>
    <t>1 06 06000 00 0000 110</t>
  </si>
  <si>
    <t>1 06 06030 00 0000 000</t>
  </si>
  <si>
    <t>1 06 06033 10 0000 110</t>
  </si>
  <si>
    <t>1 06 06040 00 0000 000</t>
  </si>
  <si>
    <t>1 06 06043 10 0000 110</t>
  </si>
  <si>
    <t>1 08 00000 00 0000 000</t>
  </si>
  <si>
    <t>1 08 04000 01 0000 110</t>
  </si>
  <si>
    <t>1 08 04020 01 0000 110</t>
  </si>
  <si>
    <t>1 11 00000 00 0000 000</t>
  </si>
  <si>
    <t>1 11 05000 00 0000 120</t>
  </si>
  <si>
    <t>1 11 05020 00 0000 120</t>
  </si>
  <si>
    <t>1 11 05025 10 0000 120</t>
  </si>
  <si>
    <t>1 11 05030 00 0000 120</t>
  </si>
  <si>
    <t>1 11 05035 10 0000 120</t>
  </si>
  <si>
    <t>1 11 09000 00 0000 120</t>
  </si>
  <si>
    <t>1 11 09040 00 0000 120</t>
  </si>
  <si>
    <t>1 11 09045 10 0000 120</t>
  </si>
  <si>
    <t>1 13 00000 00 0000 000</t>
  </si>
  <si>
    <t>1 13 01000 00 0000 130</t>
  </si>
  <si>
    <t>1 13 01990 00 0000 130</t>
  </si>
  <si>
    <t>1 13 01995 10 0000 130</t>
  </si>
  <si>
    <t>1 13 02000 00 0000 130</t>
  </si>
  <si>
    <t>1 13 02060 00 0000 130</t>
  </si>
  <si>
    <t>1 13 02065 10 0000 130</t>
  </si>
  <si>
    <t>1 13 02990 00 0000 130</t>
  </si>
  <si>
    <t>1 13 02995 10 0000 130</t>
  </si>
  <si>
    <t>2 00 00000 00 0000 000</t>
  </si>
  <si>
    <t>2 02 00000 00 0000 000</t>
  </si>
  <si>
    <t>2 02 10000 00 0000 151</t>
  </si>
  <si>
    <t>2 02 15001 00 0000 151</t>
  </si>
  <si>
    <t>2 02 15001 10 0000 151</t>
  </si>
  <si>
    <t>2 02 15002 00 0000 151</t>
  </si>
  <si>
    <t>2 02 15002 10 0000 151</t>
  </si>
  <si>
    <t>2 02 20000 00 0000 151</t>
  </si>
  <si>
    <t>2 02 29999 00 0000 151</t>
  </si>
  <si>
    <t>2 02 29999 10 0000 151</t>
  </si>
  <si>
    <t>2 02 30000 00 0000 151</t>
  </si>
  <si>
    <t>2 02 35118 00 0000 151</t>
  </si>
  <si>
    <t>2 02 35118 10 0000 151</t>
  </si>
  <si>
    <t>2 02 40000 00 0000 151</t>
  </si>
  <si>
    <t>2 02 49999 00 0000 151</t>
  </si>
  <si>
    <t>2 02 49999 10 0000 151</t>
  </si>
  <si>
    <t>2 04 00000 00 0000 180</t>
  </si>
  <si>
    <t xml:space="preserve">2 04 05000 10 0000 180 </t>
  </si>
  <si>
    <t>2 04 05099 10 0000 180</t>
  </si>
  <si>
    <t>2 07 00000 00 0000 180</t>
  </si>
  <si>
    <t>2 07 05000 10 0000 180</t>
  </si>
  <si>
    <t>2 07 05010 10 0000 180</t>
  </si>
  <si>
    <t>2 07 05020 10 0000 180</t>
  </si>
  <si>
    <t>2 07 05030 10 0000 180</t>
  </si>
  <si>
    <t>2 18 00000 00 0000 000</t>
  </si>
  <si>
    <t>2 18 00000 00 0000 151</t>
  </si>
  <si>
    <t>2 18 05000 10 0000 151</t>
  </si>
  <si>
    <t>2 18 05010 10 0000 151</t>
  </si>
  <si>
    <t>2 19 00000 00 0000 000</t>
  </si>
  <si>
    <t>2 19 60010 10 0000 151</t>
  </si>
  <si>
    <t>1 06 01030 00 0000 110</t>
  </si>
  <si>
    <t xml:space="preserve">от  19.04.2018г. № 40              </t>
  </si>
  <si>
    <t>План (тыс. руб)</t>
  </si>
  <si>
    <t xml:space="preserve">   в разрезе кодов классификации доходов, кодов видов доходов, подвидов доходов , классификации операций сектора государственного управления</t>
  </si>
  <si>
    <t>Отчет об исполнении доходной части бюджета за 2017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</si>
</sst>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4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color indexed="48"/>
      <name val="Times New Roman"/>
      <family val="1"/>
      <charset val="204"/>
    </font>
    <font>
      <i/>
      <sz val="9"/>
      <color indexed="48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6" fillId="0" borderId="0" xfId="0" applyFont="1"/>
    <xf numFmtId="0" fontId="8" fillId="0" borderId="0" xfId="0" applyFont="1" applyBorder="1"/>
    <xf numFmtId="0" fontId="9" fillId="0" borderId="0" xfId="0" applyFont="1" applyBorder="1" applyAlignment="1">
      <alignment horizontal="right" vertical="top" wrapText="1"/>
    </xf>
    <xf numFmtId="164" fontId="0" fillId="0" borderId="0" xfId="1" applyFont="1"/>
    <xf numFmtId="165" fontId="10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wrapText="1"/>
    </xf>
    <xf numFmtId="0" fontId="12" fillId="4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164" fontId="11" fillId="0" borderId="1" xfId="1" applyFont="1" applyBorder="1" applyAlignment="1">
      <alignment horizontal="left" vertical="top" wrapText="1"/>
    </xf>
    <xf numFmtId="165" fontId="12" fillId="4" borderId="1" xfId="0" applyNumberFormat="1" applyFont="1" applyFill="1" applyBorder="1" applyAlignment="1">
      <alignment horizontal="right" wrapText="1"/>
    </xf>
    <xf numFmtId="165" fontId="12" fillId="0" borderId="1" xfId="0" applyNumberFormat="1" applyFont="1" applyFill="1" applyBorder="1" applyAlignment="1">
      <alignment horizontal="right" wrapText="1"/>
    </xf>
    <xf numFmtId="165" fontId="11" fillId="0" borderId="1" xfId="0" applyNumberFormat="1" applyFont="1" applyBorder="1" applyAlignment="1">
      <alignment horizontal="right" wrapText="1"/>
    </xf>
    <xf numFmtId="165" fontId="12" fillId="0" borderId="1" xfId="0" applyNumberFormat="1" applyFont="1" applyBorder="1" applyAlignment="1">
      <alignment horizontal="right" wrapText="1"/>
    </xf>
    <xf numFmtId="165" fontId="12" fillId="0" borderId="1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horizontal="left" vertical="top" wrapText="1"/>
    </xf>
    <xf numFmtId="164" fontId="11" fillId="2" borderId="1" xfId="1" applyFont="1" applyFill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1" fillId="0" borderId="0" xfId="0" applyFont="1"/>
    <xf numFmtId="0" fontId="13" fillId="5" borderId="1" xfId="0" applyFont="1" applyFill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7" fillId="3" borderId="0" xfId="0" applyFont="1" applyFill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0"/>
  <sheetViews>
    <sheetView showRowColHeaders="0" tabSelected="1" view="pageLayout" zoomScaleNormal="100" workbookViewId="0">
      <selection activeCell="D11" sqref="D11"/>
    </sheetView>
  </sheetViews>
  <sheetFormatPr defaultColWidth="7.5546875" defaultRowHeight="13.2"/>
  <cols>
    <col min="1" max="1" width="3.5546875" customWidth="1"/>
    <col min="2" max="2" width="14.6640625" customWidth="1"/>
    <col min="3" max="3" width="32.6640625" customWidth="1"/>
    <col min="4" max="4" width="12.88671875" customWidth="1"/>
    <col min="5" max="5" width="10.109375" customWidth="1"/>
    <col min="6" max="6" width="11.6640625" customWidth="1"/>
  </cols>
  <sheetData>
    <row r="1" spans="1:6" ht="19.2" customHeight="1">
      <c r="A1" s="29" t="s">
        <v>55</v>
      </c>
      <c r="B1" s="29"/>
      <c r="C1" s="29"/>
      <c r="D1" s="29"/>
      <c r="E1" s="29"/>
      <c r="F1" s="29"/>
    </row>
    <row r="2" spans="1:6" ht="15" customHeight="1">
      <c r="A2" s="29" t="s">
        <v>56</v>
      </c>
      <c r="B2" s="29"/>
      <c r="C2" s="29"/>
      <c r="D2" s="29"/>
      <c r="E2" s="29"/>
      <c r="F2" s="29"/>
    </row>
    <row r="3" spans="1:6" ht="22.8" customHeight="1">
      <c r="A3" s="30" t="s">
        <v>184</v>
      </c>
      <c r="B3" s="30"/>
      <c r="C3" s="30"/>
      <c r="D3" s="30"/>
      <c r="E3" s="30"/>
      <c r="F3" s="30"/>
    </row>
    <row r="4" spans="1:6" ht="16.8" hidden="1" customHeight="1">
      <c r="A4" s="28"/>
      <c r="B4" s="28"/>
      <c r="C4" s="28"/>
      <c r="D4" s="28"/>
    </row>
    <row r="5" spans="1:6" ht="12" customHeight="1">
      <c r="A5" s="28"/>
      <c r="B5" s="28"/>
      <c r="C5" s="28"/>
      <c r="D5" s="28"/>
    </row>
    <row r="6" spans="1:6" ht="15.6" customHeight="1">
      <c r="A6" s="33" t="s">
        <v>187</v>
      </c>
      <c r="B6" s="33"/>
      <c r="C6" s="33"/>
      <c r="D6" s="33"/>
      <c r="E6" s="33"/>
      <c r="F6" s="33"/>
    </row>
    <row r="7" spans="1:6" ht="39" customHeight="1">
      <c r="A7" s="34" t="s">
        <v>186</v>
      </c>
      <c r="B7" s="34"/>
      <c r="C7" s="34"/>
      <c r="D7" s="34"/>
      <c r="E7" s="34"/>
      <c r="F7" s="34"/>
    </row>
    <row r="8" spans="1:6" ht="31.5" customHeight="1">
      <c r="A8" s="32" t="s">
        <v>0</v>
      </c>
      <c r="B8" s="32"/>
      <c r="C8" s="19" t="s">
        <v>20</v>
      </c>
      <c r="D8" s="19" t="s">
        <v>185</v>
      </c>
      <c r="E8" s="19" t="s">
        <v>53</v>
      </c>
      <c r="F8" s="19" t="s">
        <v>54</v>
      </c>
    </row>
    <row r="9" spans="1:6">
      <c r="A9" s="20" t="s">
        <v>1</v>
      </c>
      <c r="B9" s="27" t="s">
        <v>2</v>
      </c>
      <c r="C9" s="11" t="s">
        <v>52</v>
      </c>
      <c r="D9" s="14">
        <f>D10+D15+D21+D25+D33+D36+D47+D56+D67+D70</f>
        <v>1757.3999999999999</v>
      </c>
      <c r="E9" s="14">
        <f>E10+E15+E25+E34+E36+E47</f>
        <v>1770.6</v>
      </c>
      <c r="F9" s="15">
        <f t="shared" ref="F9:F19" si="0">E9/D9*100</f>
        <v>100.751109593718</v>
      </c>
    </row>
    <row r="10" spans="1:6">
      <c r="A10" s="21" t="s">
        <v>1</v>
      </c>
      <c r="B10" s="24" t="s">
        <v>3</v>
      </c>
      <c r="C10" s="8" t="s">
        <v>4</v>
      </c>
      <c r="D10" s="16">
        <f>D11</f>
        <v>152.9</v>
      </c>
      <c r="E10" s="16">
        <f>E11</f>
        <v>152.9</v>
      </c>
      <c r="F10" s="15">
        <f t="shared" si="0"/>
        <v>100</v>
      </c>
    </row>
    <row r="11" spans="1:6">
      <c r="A11" s="21" t="s">
        <v>1</v>
      </c>
      <c r="B11" s="24" t="s">
        <v>57</v>
      </c>
      <c r="C11" s="8" t="s">
        <v>5</v>
      </c>
      <c r="D11" s="16">
        <f>D12+D13</f>
        <v>152.9</v>
      </c>
      <c r="E11" s="16">
        <f>E12+E13</f>
        <v>152.9</v>
      </c>
      <c r="F11" s="15">
        <f t="shared" si="0"/>
        <v>100</v>
      </c>
    </row>
    <row r="12" spans="1:6" ht="61.2">
      <c r="A12" s="8">
        <v>182</v>
      </c>
      <c r="B12" s="7" t="s">
        <v>112</v>
      </c>
      <c r="C12" s="8" t="s">
        <v>58</v>
      </c>
      <c r="D12" s="16">
        <v>152.6</v>
      </c>
      <c r="E12" s="16">
        <v>152.6</v>
      </c>
      <c r="F12" s="15">
        <f t="shared" si="0"/>
        <v>100</v>
      </c>
    </row>
    <row r="13" spans="1:6" ht="91.8">
      <c r="A13" s="21" t="s">
        <v>1</v>
      </c>
      <c r="B13" s="7" t="s">
        <v>113</v>
      </c>
      <c r="C13" s="8" t="s">
        <v>59</v>
      </c>
      <c r="D13" s="16">
        <v>0.3</v>
      </c>
      <c r="E13" s="16">
        <v>0.3</v>
      </c>
      <c r="F13" s="15">
        <f t="shared" si="0"/>
        <v>100</v>
      </c>
    </row>
    <row r="14" spans="1:6" ht="40.799999999999997">
      <c r="A14" s="8">
        <v>182</v>
      </c>
      <c r="B14" s="8" t="s">
        <v>114</v>
      </c>
      <c r="C14" s="8" t="s">
        <v>60</v>
      </c>
      <c r="D14" s="16">
        <v>0.3</v>
      </c>
      <c r="E14" s="16">
        <v>0.3</v>
      </c>
      <c r="F14" s="15">
        <f t="shared" si="0"/>
        <v>100</v>
      </c>
    </row>
    <row r="15" spans="1:6" ht="30.6">
      <c r="A15" s="21" t="s">
        <v>1</v>
      </c>
      <c r="B15" s="24" t="s">
        <v>115</v>
      </c>
      <c r="C15" s="8" t="s">
        <v>48</v>
      </c>
      <c r="D15" s="16">
        <f>D16</f>
        <v>160.80000000000001</v>
      </c>
      <c r="E15" s="16">
        <f>E16</f>
        <v>173</v>
      </c>
      <c r="F15" s="15">
        <f t="shared" si="0"/>
        <v>107.58706467661692</v>
      </c>
    </row>
    <row r="16" spans="1:6" ht="30.6">
      <c r="A16" s="21" t="s">
        <v>1</v>
      </c>
      <c r="B16" s="8" t="s">
        <v>116</v>
      </c>
      <c r="C16" s="8" t="s">
        <v>46</v>
      </c>
      <c r="D16" s="16">
        <f>D17+D18+D19</f>
        <v>160.80000000000001</v>
      </c>
      <c r="E16" s="16">
        <f>E17+E18+E19+E20</f>
        <v>173</v>
      </c>
      <c r="F16" s="15">
        <f t="shared" si="0"/>
        <v>107.58706467661692</v>
      </c>
    </row>
    <row r="17" spans="1:7" ht="61.2">
      <c r="A17" s="8">
        <v>100</v>
      </c>
      <c r="B17" s="8" t="s">
        <v>117</v>
      </c>
      <c r="C17" s="8" t="s">
        <v>61</v>
      </c>
      <c r="D17" s="16">
        <v>60</v>
      </c>
      <c r="E17" s="16">
        <v>71.099999999999994</v>
      </c>
      <c r="F17" s="15">
        <f t="shared" si="0"/>
        <v>118.49999999999999</v>
      </c>
    </row>
    <row r="18" spans="1:7" ht="71.400000000000006">
      <c r="A18" s="8">
        <v>100</v>
      </c>
      <c r="B18" s="8" t="s">
        <v>118</v>
      </c>
      <c r="C18" s="8" t="s">
        <v>62</v>
      </c>
      <c r="D18" s="16">
        <v>0.6</v>
      </c>
      <c r="E18" s="16">
        <v>0.7</v>
      </c>
      <c r="F18" s="15">
        <f t="shared" si="0"/>
        <v>116.66666666666667</v>
      </c>
    </row>
    <row r="19" spans="1:7" ht="61.2">
      <c r="A19" s="8">
        <v>100</v>
      </c>
      <c r="B19" s="8" t="s">
        <v>119</v>
      </c>
      <c r="C19" s="8" t="s">
        <v>63</v>
      </c>
      <c r="D19" s="16">
        <v>100.2</v>
      </c>
      <c r="E19" s="16">
        <v>115</v>
      </c>
      <c r="F19" s="15">
        <f t="shared" si="0"/>
        <v>114.77045908183632</v>
      </c>
    </row>
    <row r="20" spans="1:7" ht="61.2">
      <c r="A20" s="8">
        <v>100</v>
      </c>
      <c r="B20" s="24" t="s">
        <v>120</v>
      </c>
      <c r="C20" s="8" t="s">
        <v>111</v>
      </c>
      <c r="D20" s="16"/>
      <c r="E20" s="16">
        <v>-13.8</v>
      </c>
      <c r="F20" s="15"/>
    </row>
    <row r="21" spans="1:7" hidden="1">
      <c r="A21" s="21" t="s">
        <v>1</v>
      </c>
      <c r="B21" s="24" t="s">
        <v>121</v>
      </c>
      <c r="C21" s="8" t="s">
        <v>6</v>
      </c>
      <c r="D21" s="16">
        <f>D22</f>
        <v>0</v>
      </c>
      <c r="E21" s="16"/>
      <c r="F21" s="15"/>
    </row>
    <row r="22" spans="1:7" hidden="1">
      <c r="A22" s="21" t="s">
        <v>1</v>
      </c>
      <c r="B22" s="24" t="s">
        <v>122</v>
      </c>
      <c r="C22" s="8" t="s">
        <v>8</v>
      </c>
      <c r="D22" s="16">
        <f>D23+D24</f>
        <v>0</v>
      </c>
      <c r="E22" s="16"/>
      <c r="F22" s="15" t="e">
        <f t="shared" ref="F22:F85" si="1">E22/D22*100</f>
        <v>#DIV/0!</v>
      </c>
    </row>
    <row r="23" spans="1:7" hidden="1">
      <c r="A23" s="21" t="s">
        <v>7</v>
      </c>
      <c r="B23" s="24" t="s">
        <v>123</v>
      </c>
      <c r="C23" s="8" t="s">
        <v>8</v>
      </c>
      <c r="D23" s="16"/>
      <c r="E23" s="16"/>
      <c r="F23" s="15" t="e">
        <f t="shared" si="1"/>
        <v>#DIV/0!</v>
      </c>
    </row>
    <row r="24" spans="1:7" ht="30.6" hidden="1">
      <c r="A24" s="21" t="s">
        <v>7</v>
      </c>
      <c r="B24" s="24" t="s">
        <v>124</v>
      </c>
      <c r="C24" s="9" t="s">
        <v>31</v>
      </c>
      <c r="D24" s="16"/>
      <c r="E24" s="16"/>
      <c r="F24" s="15" t="e">
        <f t="shared" si="1"/>
        <v>#DIV/0!</v>
      </c>
    </row>
    <row r="25" spans="1:7" ht="18">
      <c r="A25" s="21" t="s">
        <v>1</v>
      </c>
      <c r="B25" s="8" t="s">
        <v>125</v>
      </c>
      <c r="C25" s="8" t="s">
        <v>14</v>
      </c>
      <c r="D25" s="16">
        <f>D26+D28</f>
        <v>1096.0999999999999</v>
      </c>
      <c r="E25" s="16">
        <f>E26+E28</f>
        <v>1096.8</v>
      </c>
      <c r="F25" s="16">
        <f>E25/D25%</f>
        <v>100.06386278624214</v>
      </c>
      <c r="G25" s="6"/>
    </row>
    <row r="26" spans="1:7" s="1" customFormat="1">
      <c r="A26" s="21" t="s">
        <v>1</v>
      </c>
      <c r="B26" s="8" t="s">
        <v>183</v>
      </c>
      <c r="C26" s="8" t="s">
        <v>21</v>
      </c>
      <c r="D26" s="16">
        <f>D27</f>
        <v>75.8</v>
      </c>
      <c r="E26" s="16">
        <v>75.8</v>
      </c>
      <c r="F26" s="15">
        <f t="shared" si="1"/>
        <v>100</v>
      </c>
    </row>
    <row r="27" spans="1:7" ht="40.799999999999997">
      <c r="A27" s="21" t="s">
        <v>7</v>
      </c>
      <c r="B27" s="8" t="s">
        <v>126</v>
      </c>
      <c r="C27" s="8" t="s">
        <v>64</v>
      </c>
      <c r="D27" s="16">
        <v>75.8</v>
      </c>
      <c r="E27" s="16">
        <v>75.8</v>
      </c>
      <c r="F27" s="15">
        <f t="shared" si="1"/>
        <v>100</v>
      </c>
    </row>
    <row r="28" spans="1:7">
      <c r="A28" s="21" t="s">
        <v>1</v>
      </c>
      <c r="B28" s="8" t="s">
        <v>127</v>
      </c>
      <c r="C28" s="8" t="s">
        <v>22</v>
      </c>
      <c r="D28" s="16">
        <f>D29+D31</f>
        <v>1020.3</v>
      </c>
      <c r="E28" s="16">
        <f>E29+E31</f>
        <v>1021</v>
      </c>
      <c r="F28" s="15">
        <f t="shared" si="1"/>
        <v>100.06860727237088</v>
      </c>
    </row>
    <row r="29" spans="1:7">
      <c r="A29" s="21" t="s">
        <v>1</v>
      </c>
      <c r="B29" s="8" t="s">
        <v>128</v>
      </c>
      <c r="C29" s="8" t="s">
        <v>65</v>
      </c>
      <c r="D29" s="16">
        <f>D30</f>
        <v>929.9</v>
      </c>
      <c r="E29" s="16">
        <f>E30</f>
        <v>929.9</v>
      </c>
      <c r="F29" s="15">
        <f t="shared" si="1"/>
        <v>100</v>
      </c>
    </row>
    <row r="30" spans="1:7" ht="30.6">
      <c r="A30" s="8">
        <v>182</v>
      </c>
      <c r="B30" s="8" t="s">
        <v>129</v>
      </c>
      <c r="C30" s="8" t="s">
        <v>66</v>
      </c>
      <c r="D30" s="16">
        <v>929.9</v>
      </c>
      <c r="E30" s="16">
        <v>929.9</v>
      </c>
      <c r="F30" s="15">
        <f t="shared" si="1"/>
        <v>100</v>
      </c>
    </row>
    <row r="31" spans="1:7">
      <c r="A31" s="21" t="s">
        <v>1</v>
      </c>
      <c r="B31" s="8" t="s">
        <v>130</v>
      </c>
      <c r="C31" s="8" t="s">
        <v>67</v>
      </c>
      <c r="D31" s="16">
        <f>D32</f>
        <v>90.4</v>
      </c>
      <c r="E31" s="16">
        <f>E32</f>
        <v>91.1</v>
      </c>
      <c r="F31" s="15">
        <f t="shared" si="1"/>
        <v>100.77433628318585</v>
      </c>
    </row>
    <row r="32" spans="1:7" ht="30.6">
      <c r="A32" s="8">
        <v>182</v>
      </c>
      <c r="B32" s="8" t="s">
        <v>131</v>
      </c>
      <c r="C32" s="8" t="s">
        <v>68</v>
      </c>
      <c r="D32" s="16">
        <v>90.4</v>
      </c>
      <c r="E32" s="16">
        <v>91.1</v>
      </c>
      <c r="F32" s="15">
        <f t="shared" si="1"/>
        <v>100.77433628318585</v>
      </c>
    </row>
    <row r="33" spans="1:6">
      <c r="A33" s="21" t="s">
        <v>1</v>
      </c>
      <c r="B33" s="24" t="s">
        <v>132</v>
      </c>
      <c r="C33" s="8" t="s">
        <v>9</v>
      </c>
      <c r="D33" s="16">
        <f>D34</f>
        <v>3.2</v>
      </c>
      <c r="E33" s="16">
        <v>0</v>
      </c>
      <c r="F33" s="15">
        <f t="shared" si="1"/>
        <v>0</v>
      </c>
    </row>
    <row r="34" spans="1:6" ht="40.799999999999997">
      <c r="A34" s="21" t="s">
        <v>1</v>
      </c>
      <c r="B34" s="8" t="s">
        <v>133</v>
      </c>
      <c r="C34" s="8" t="s">
        <v>23</v>
      </c>
      <c r="D34" s="16">
        <f>D35</f>
        <v>3.2</v>
      </c>
      <c r="E34" s="16">
        <f>E35</f>
        <v>3.2</v>
      </c>
      <c r="F34" s="15">
        <f t="shared" si="1"/>
        <v>100</v>
      </c>
    </row>
    <row r="35" spans="1:6" ht="61.2">
      <c r="A35" s="21" t="s">
        <v>69</v>
      </c>
      <c r="B35" s="8" t="s">
        <v>134</v>
      </c>
      <c r="C35" s="8" t="s">
        <v>24</v>
      </c>
      <c r="D35" s="16">
        <v>3.2</v>
      </c>
      <c r="E35" s="16">
        <v>3.2</v>
      </c>
      <c r="F35" s="15">
        <f t="shared" si="1"/>
        <v>100</v>
      </c>
    </row>
    <row r="36" spans="1:6" ht="30.6">
      <c r="A36" s="21" t="s">
        <v>1</v>
      </c>
      <c r="B36" s="24" t="s">
        <v>135</v>
      </c>
      <c r="C36" s="8" t="s">
        <v>10</v>
      </c>
      <c r="D36" s="16">
        <f>D37+D44</f>
        <v>44.6</v>
      </c>
      <c r="E36" s="16">
        <f>E37+E44</f>
        <v>44.699999999999996</v>
      </c>
      <c r="F36" s="15">
        <f t="shared" si="1"/>
        <v>100.22421524663676</v>
      </c>
    </row>
    <row r="37" spans="1:6" ht="71.400000000000006">
      <c r="A37" s="21" t="s">
        <v>1</v>
      </c>
      <c r="B37" s="24" t="s">
        <v>136</v>
      </c>
      <c r="C37" s="8" t="s">
        <v>32</v>
      </c>
      <c r="D37" s="16">
        <f>D38+D40+D42</f>
        <v>43</v>
      </c>
      <c r="E37" s="16">
        <f>E38+E40+E42</f>
        <v>43.099999999999994</v>
      </c>
      <c r="F37" s="15">
        <f t="shared" si="1"/>
        <v>100.23255813953486</v>
      </c>
    </row>
    <row r="38" spans="1:6" ht="71.400000000000006">
      <c r="A38" s="21" t="s">
        <v>1</v>
      </c>
      <c r="B38" s="8" t="s">
        <v>137</v>
      </c>
      <c r="C38" s="8" t="s">
        <v>70</v>
      </c>
      <c r="D38" s="16">
        <f>D39</f>
        <v>2.7</v>
      </c>
      <c r="E38" s="16">
        <v>2.8</v>
      </c>
      <c r="F38" s="15">
        <f t="shared" si="1"/>
        <v>103.7037037037037</v>
      </c>
    </row>
    <row r="39" spans="1:6" ht="71.400000000000006">
      <c r="A39" s="21" t="s">
        <v>69</v>
      </c>
      <c r="B39" s="8" t="s">
        <v>138</v>
      </c>
      <c r="C39" s="8" t="s">
        <v>71</v>
      </c>
      <c r="D39" s="16">
        <v>2.7</v>
      </c>
      <c r="E39" s="16">
        <v>2.8</v>
      </c>
      <c r="F39" s="15">
        <f t="shared" si="1"/>
        <v>103.7037037037037</v>
      </c>
    </row>
    <row r="40" spans="1:6" ht="71.400000000000006">
      <c r="A40" s="21" t="s">
        <v>1</v>
      </c>
      <c r="B40" s="8" t="s">
        <v>139</v>
      </c>
      <c r="C40" s="8" t="s">
        <v>72</v>
      </c>
      <c r="D40" s="16">
        <f>D41</f>
        <v>40.299999999999997</v>
      </c>
      <c r="E40" s="16">
        <f>E41</f>
        <v>40.299999999999997</v>
      </c>
      <c r="F40" s="15">
        <f t="shared" si="1"/>
        <v>100</v>
      </c>
    </row>
    <row r="41" spans="1:6" ht="61.2">
      <c r="A41" s="21" t="s">
        <v>69</v>
      </c>
      <c r="B41" s="8" t="s">
        <v>140</v>
      </c>
      <c r="C41" s="8" t="s">
        <v>73</v>
      </c>
      <c r="D41" s="16">
        <v>40.299999999999997</v>
      </c>
      <c r="E41" s="16">
        <v>40.299999999999997</v>
      </c>
      <c r="F41" s="15">
        <f t="shared" si="1"/>
        <v>100</v>
      </c>
    </row>
    <row r="42" spans="1:6" ht="40.799999999999997" hidden="1">
      <c r="A42" s="21" t="s">
        <v>1</v>
      </c>
      <c r="B42" s="8"/>
      <c r="C42" s="8" t="s">
        <v>47</v>
      </c>
      <c r="D42" s="16">
        <f>D43</f>
        <v>0</v>
      </c>
      <c r="E42" s="16"/>
      <c r="F42" s="15" t="e">
        <f t="shared" si="1"/>
        <v>#DIV/0!</v>
      </c>
    </row>
    <row r="43" spans="1:6" ht="30.6" hidden="1">
      <c r="A43" s="21" t="s">
        <v>25</v>
      </c>
      <c r="B43" s="8"/>
      <c r="C43" s="8" t="s">
        <v>74</v>
      </c>
      <c r="D43" s="16"/>
      <c r="E43" s="16"/>
      <c r="F43" s="15" t="e">
        <f t="shared" si="1"/>
        <v>#DIV/0!</v>
      </c>
    </row>
    <row r="44" spans="1:6" ht="71.400000000000006">
      <c r="A44" s="21" t="s">
        <v>1</v>
      </c>
      <c r="B44" s="8" t="s">
        <v>141</v>
      </c>
      <c r="C44" s="8" t="s">
        <v>75</v>
      </c>
      <c r="D44" s="16">
        <f>D45</f>
        <v>1.6</v>
      </c>
      <c r="E44" s="16">
        <f>E45</f>
        <v>1.6</v>
      </c>
      <c r="F44" s="15">
        <f t="shared" si="1"/>
        <v>100</v>
      </c>
    </row>
    <row r="45" spans="1:6" ht="71.400000000000006">
      <c r="A45" s="21" t="s">
        <v>1</v>
      </c>
      <c r="B45" s="8" t="s">
        <v>142</v>
      </c>
      <c r="C45" s="8" t="s">
        <v>76</v>
      </c>
      <c r="D45" s="16">
        <f>D46</f>
        <v>1.6</v>
      </c>
      <c r="E45" s="16">
        <f>E46</f>
        <v>1.6</v>
      </c>
      <c r="F45" s="15">
        <f t="shared" si="1"/>
        <v>100</v>
      </c>
    </row>
    <row r="46" spans="1:6" ht="61.2">
      <c r="A46" s="21" t="s">
        <v>69</v>
      </c>
      <c r="B46" s="8" t="s">
        <v>143</v>
      </c>
      <c r="C46" s="8" t="s">
        <v>77</v>
      </c>
      <c r="D46" s="16">
        <v>1.6</v>
      </c>
      <c r="E46" s="16">
        <v>1.6</v>
      </c>
      <c r="F46" s="15">
        <f t="shared" si="1"/>
        <v>100</v>
      </c>
    </row>
    <row r="47" spans="1:6" ht="30.6">
      <c r="A47" s="21" t="s">
        <v>1</v>
      </c>
      <c r="B47" s="8" t="s">
        <v>144</v>
      </c>
      <c r="C47" s="8" t="s">
        <v>36</v>
      </c>
      <c r="D47" s="16">
        <f>D48+D51</f>
        <v>299.8</v>
      </c>
      <c r="E47" s="16">
        <f>E48+E51</f>
        <v>300</v>
      </c>
      <c r="F47" s="15">
        <f t="shared" si="1"/>
        <v>100.06671114076052</v>
      </c>
    </row>
    <row r="48" spans="1:6">
      <c r="A48" s="21" t="s">
        <v>1</v>
      </c>
      <c r="B48" s="8" t="s">
        <v>145</v>
      </c>
      <c r="C48" s="8" t="s">
        <v>37</v>
      </c>
      <c r="D48" s="16">
        <f>D49</f>
        <v>19</v>
      </c>
      <c r="E48" s="16">
        <f>E49</f>
        <v>19</v>
      </c>
      <c r="F48" s="15">
        <f t="shared" si="1"/>
        <v>100</v>
      </c>
    </row>
    <row r="49" spans="1:6">
      <c r="A49" s="21" t="s">
        <v>1</v>
      </c>
      <c r="B49" s="25" t="s">
        <v>146</v>
      </c>
      <c r="C49" s="8" t="s">
        <v>78</v>
      </c>
      <c r="D49" s="16">
        <f>D50</f>
        <v>19</v>
      </c>
      <c r="E49" s="16">
        <f>E50</f>
        <v>19</v>
      </c>
      <c r="F49" s="15">
        <f t="shared" si="1"/>
        <v>100</v>
      </c>
    </row>
    <row r="50" spans="1:6" ht="30.6">
      <c r="A50" s="21" t="s">
        <v>69</v>
      </c>
      <c r="B50" s="8" t="s">
        <v>147</v>
      </c>
      <c r="C50" s="8" t="s">
        <v>79</v>
      </c>
      <c r="D50" s="16">
        <v>19</v>
      </c>
      <c r="E50" s="16">
        <v>19</v>
      </c>
      <c r="F50" s="15">
        <f t="shared" si="1"/>
        <v>100</v>
      </c>
    </row>
    <row r="51" spans="1:6">
      <c r="A51" s="21" t="s">
        <v>1</v>
      </c>
      <c r="B51" s="8" t="s">
        <v>148</v>
      </c>
      <c r="C51" s="8" t="s">
        <v>38</v>
      </c>
      <c r="D51" s="16">
        <f>D52+D54</f>
        <v>280.8</v>
      </c>
      <c r="E51" s="16">
        <f>E54</f>
        <v>281</v>
      </c>
      <c r="F51" s="15">
        <f t="shared" si="1"/>
        <v>100.07122507122506</v>
      </c>
    </row>
    <row r="52" spans="1:6" ht="30.6" hidden="1">
      <c r="A52" s="21" t="s">
        <v>1</v>
      </c>
      <c r="B52" s="8" t="s">
        <v>149</v>
      </c>
      <c r="C52" s="8" t="s">
        <v>39</v>
      </c>
      <c r="D52" s="16">
        <f>D53</f>
        <v>0</v>
      </c>
      <c r="E52" s="16"/>
      <c r="F52" s="15" t="e">
        <f t="shared" si="1"/>
        <v>#DIV/0!</v>
      </c>
    </row>
    <row r="53" spans="1:6" ht="30.6" hidden="1">
      <c r="A53" s="21" t="s">
        <v>25</v>
      </c>
      <c r="B53" s="8" t="s">
        <v>150</v>
      </c>
      <c r="C53" s="8" t="s">
        <v>80</v>
      </c>
      <c r="D53" s="16"/>
      <c r="E53" s="16"/>
      <c r="F53" s="15" t="e">
        <f t="shared" si="1"/>
        <v>#DIV/0!</v>
      </c>
    </row>
    <row r="54" spans="1:6" ht="20.399999999999999">
      <c r="A54" s="21" t="s">
        <v>1</v>
      </c>
      <c r="B54" s="8" t="s">
        <v>151</v>
      </c>
      <c r="C54" s="8" t="s">
        <v>40</v>
      </c>
      <c r="D54" s="16">
        <f>D55</f>
        <v>280.8</v>
      </c>
      <c r="E54" s="16">
        <f>E55</f>
        <v>281</v>
      </c>
      <c r="F54" s="15">
        <f t="shared" si="1"/>
        <v>100.07122507122506</v>
      </c>
    </row>
    <row r="55" spans="1:6" ht="20.399999999999999">
      <c r="A55" s="21" t="s">
        <v>69</v>
      </c>
      <c r="B55" s="8" t="s">
        <v>152</v>
      </c>
      <c r="C55" s="8" t="s">
        <v>81</v>
      </c>
      <c r="D55" s="16">
        <v>280.8</v>
      </c>
      <c r="E55" s="16">
        <v>281</v>
      </c>
      <c r="F55" s="15">
        <f t="shared" si="1"/>
        <v>100.07122507122506</v>
      </c>
    </row>
    <row r="56" spans="1:6" ht="20.399999999999999" hidden="1">
      <c r="A56" s="21" t="s">
        <v>1</v>
      </c>
      <c r="B56" s="8"/>
      <c r="C56" s="8" t="s">
        <v>15</v>
      </c>
      <c r="D56" s="16"/>
      <c r="E56" s="16"/>
      <c r="F56" s="15" t="e">
        <f t="shared" si="1"/>
        <v>#DIV/0!</v>
      </c>
    </row>
    <row r="57" spans="1:6" ht="71.400000000000006" hidden="1">
      <c r="A57" s="21" t="s">
        <v>1</v>
      </c>
      <c r="B57" s="8"/>
      <c r="C57" s="8" t="s">
        <v>82</v>
      </c>
      <c r="D57" s="16">
        <f>D58+D61</f>
        <v>0</v>
      </c>
      <c r="E57" s="16"/>
      <c r="F57" s="15" t="e">
        <f t="shared" si="1"/>
        <v>#DIV/0!</v>
      </c>
    </row>
    <row r="58" spans="1:6" ht="81.599999999999994" hidden="1">
      <c r="A58" s="21" t="s">
        <v>1</v>
      </c>
      <c r="B58" s="8"/>
      <c r="C58" s="8" t="s">
        <v>83</v>
      </c>
      <c r="D58" s="16">
        <f>D59+D60</f>
        <v>0</v>
      </c>
      <c r="E58" s="16"/>
      <c r="F58" s="15" t="e">
        <f t="shared" si="1"/>
        <v>#DIV/0!</v>
      </c>
    </row>
    <row r="59" spans="1:6" ht="71.400000000000006" hidden="1">
      <c r="A59" s="21" t="s">
        <v>25</v>
      </c>
      <c r="B59" s="8"/>
      <c r="C59" s="8" t="s">
        <v>84</v>
      </c>
      <c r="D59" s="16"/>
      <c r="E59" s="16">
        <f>E67</f>
        <v>0</v>
      </c>
      <c r="F59" s="15" t="e">
        <f t="shared" si="1"/>
        <v>#DIV/0!</v>
      </c>
    </row>
    <row r="60" spans="1:6" ht="81.599999999999994" hidden="1">
      <c r="A60" s="21" t="s">
        <v>25</v>
      </c>
      <c r="B60" s="8"/>
      <c r="C60" s="8" t="s">
        <v>85</v>
      </c>
      <c r="D60" s="16"/>
      <c r="E60" s="16">
        <f>E61+E64</f>
        <v>0</v>
      </c>
      <c r="F60" s="15" t="e">
        <f t="shared" si="1"/>
        <v>#DIV/0!</v>
      </c>
    </row>
    <row r="61" spans="1:6" ht="81.599999999999994" hidden="1">
      <c r="A61" s="21" t="s">
        <v>1</v>
      </c>
      <c r="B61" s="8"/>
      <c r="C61" s="8" t="s">
        <v>86</v>
      </c>
      <c r="D61" s="16">
        <f>D62+D63</f>
        <v>0</v>
      </c>
      <c r="E61" s="16">
        <f>E62+E63</f>
        <v>0</v>
      </c>
      <c r="F61" s="15" t="e">
        <f t="shared" si="1"/>
        <v>#DIV/0!</v>
      </c>
    </row>
    <row r="62" spans="1:6" ht="71.400000000000006" hidden="1">
      <c r="A62" s="21" t="s">
        <v>25</v>
      </c>
      <c r="B62" s="8"/>
      <c r="C62" s="8" t="s">
        <v>87</v>
      </c>
      <c r="D62" s="16"/>
      <c r="E62" s="16"/>
      <c r="F62" s="15" t="e">
        <f t="shared" si="1"/>
        <v>#DIV/0!</v>
      </c>
    </row>
    <row r="63" spans="1:6" ht="81.599999999999994" hidden="1">
      <c r="A63" s="21" t="s">
        <v>25</v>
      </c>
      <c r="B63" s="8"/>
      <c r="C63" s="8" t="s">
        <v>88</v>
      </c>
      <c r="D63" s="16"/>
      <c r="E63" s="16"/>
      <c r="F63" s="15" t="e">
        <f t="shared" si="1"/>
        <v>#DIV/0!</v>
      </c>
    </row>
    <row r="64" spans="1:6" ht="30.6" hidden="1">
      <c r="A64" s="21" t="s">
        <v>1</v>
      </c>
      <c r="B64" s="8"/>
      <c r="C64" s="8" t="s">
        <v>89</v>
      </c>
      <c r="D64" s="16">
        <f>D65</f>
        <v>0</v>
      </c>
      <c r="E64" s="16">
        <f>E65+E66</f>
        <v>0</v>
      </c>
      <c r="F64" s="15" t="e">
        <f t="shared" si="1"/>
        <v>#DIV/0!</v>
      </c>
    </row>
    <row r="65" spans="1:6" ht="40.799999999999997" hidden="1">
      <c r="A65" s="21" t="s">
        <v>1</v>
      </c>
      <c r="B65" s="8"/>
      <c r="C65" s="8" t="s">
        <v>90</v>
      </c>
      <c r="D65" s="16">
        <f>D66</f>
        <v>0</v>
      </c>
      <c r="E65" s="16"/>
      <c r="F65" s="15" t="e">
        <f t="shared" si="1"/>
        <v>#DIV/0!</v>
      </c>
    </row>
    <row r="66" spans="1:6" ht="51" hidden="1">
      <c r="A66" s="21" t="s">
        <v>25</v>
      </c>
      <c r="B66" s="8"/>
      <c r="C66" s="8" t="s">
        <v>91</v>
      </c>
      <c r="D66" s="16"/>
      <c r="E66" s="16"/>
      <c r="F66" s="15" t="e">
        <f t="shared" si="1"/>
        <v>#DIV/0!</v>
      </c>
    </row>
    <row r="67" spans="1:6" hidden="1">
      <c r="A67" s="21" t="s">
        <v>1</v>
      </c>
      <c r="B67" s="8"/>
      <c r="C67" s="8" t="s">
        <v>33</v>
      </c>
      <c r="D67" s="16">
        <f>D68</f>
        <v>0</v>
      </c>
      <c r="E67" s="16">
        <f>E68+E70</f>
        <v>0</v>
      </c>
      <c r="F67" s="15" t="e">
        <f t="shared" si="1"/>
        <v>#DIV/0!</v>
      </c>
    </row>
    <row r="68" spans="1:6" ht="20.399999999999999" hidden="1">
      <c r="A68" s="21" t="s">
        <v>1</v>
      </c>
      <c r="B68" s="8"/>
      <c r="C68" s="8" t="s">
        <v>34</v>
      </c>
      <c r="D68" s="16">
        <f>D69</f>
        <v>0</v>
      </c>
      <c r="E68" s="16">
        <f>E69</f>
        <v>0</v>
      </c>
      <c r="F68" s="15" t="e">
        <f t="shared" si="1"/>
        <v>#DIV/0!</v>
      </c>
    </row>
    <row r="69" spans="1:6" ht="30.6" hidden="1">
      <c r="A69" s="8" t="s">
        <v>25</v>
      </c>
      <c r="B69" s="8"/>
      <c r="C69" s="8" t="s">
        <v>92</v>
      </c>
      <c r="D69" s="16"/>
      <c r="E69" s="16"/>
      <c r="F69" s="15" t="e">
        <f t="shared" si="1"/>
        <v>#DIV/0!</v>
      </c>
    </row>
    <row r="70" spans="1:6" hidden="1">
      <c r="A70" s="21" t="s">
        <v>1</v>
      </c>
      <c r="B70" s="8"/>
      <c r="C70" s="8" t="s">
        <v>29</v>
      </c>
      <c r="D70" s="16">
        <f>D71+D73</f>
        <v>0</v>
      </c>
      <c r="E70" s="16">
        <f>E71</f>
        <v>0</v>
      </c>
      <c r="F70" s="15" t="e">
        <f t="shared" si="1"/>
        <v>#DIV/0!</v>
      </c>
    </row>
    <row r="71" spans="1:6" hidden="1">
      <c r="A71" s="21" t="s">
        <v>1</v>
      </c>
      <c r="B71" s="8"/>
      <c r="C71" s="8" t="s">
        <v>30</v>
      </c>
      <c r="D71" s="16">
        <f>D72</f>
        <v>0</v>
      </c>
      <c r="E71" s="16"/>
      <c r="F71" s="15" t="e">
        <f t="shared" si="1"/>
        <v>#DIV/0!</v>
      </c>
    </row>
    <row r="72" spans="1:6" ht="20.399999999999999" hidden="1">
      <c r="A72" s="21" t="s">
        <v>25</v>
      </c>
      <c r="B72" s="8"/>
      <c r="C72" s="8" t="s">
        <v>93</v>
      </c>
      <c r="D72" s="16"/>
      <c r="E72" s="16"/>
      <c r="F72" s="15" t="e">
        <f t="shared" si="1"/>
        <v>#DIV/0!</v>
      </c>
    </row>
    <row r="73" spans="1:6" hidden="1">
      <c r="A73" s="21" t="s">
        <v>1</v>
      </c>
      <c r="B73" s="8"/>
      <c r="C73" s="8" t="s">
        <v>41</v>
      </c>
      <c r="D73" s="16">
        <f>D74</f>
        <v>0</v>
      </c>
      <c r="E73" s="16">
        <f>E74</f>
        <v>0</v>
      </c>
      <c r="F73" s="15" t="e">
        <f t="shared" si="1"/>
        <v>#DIV/0!</v>
      </c>
    </row>
    <row r="74" spans="1:6" ht="40.799999999999997" hidden="1">
      <c r="A74" s="21" t="s">
        <v>25</v>
      </c>
      <c r="B74" s="26"/>
      <c r="C74" s="8" t="s">
        <v>94</v>
      </c>
      <c r="D74" s="16"/>
      <c r="E74" s="16"/>
      <c r="F74" s="15" t="e">
        <f t="shared" si="1"/>
        <v>#DIV/0!</v>
      </c>
    </row>
    <row r="75" spans="1:6">
      <c r="A75" s="20" t="s">
        <v>1</v>
      </c>
      <c r="B75" s="26" t="s">
        <v>153</v>
      </c>
      <c r="C75" s="11" t="s">
        <v>11</v>
      </c>
      <c r="D75" s="14">
        <f>D76+D93+D96+D101+D105</f>
        <v>950.8</v>
      </c>
      <c r="E75" s="14">
        <f>E76+E93+E96+E101+E105</f>
        <v>950.8</v>
      </c>
      <c r="F75" s="15">
        <f t="shared" si="1"/>
        <v>100</v>
      </c>
    </row>
    <row r="76" spans="1:6" ht="30.6">
      <c r="A76" s="22" t="s">
        <v>1</v>
      </c>
      <c r="B76" s="24" t="s">
        <v>154</v>
      </c>
      <c r="C76" s="12" t="s">
        <v>19</v>
      </c>
      <c r="D76" s="17">
        <f>D77+D82+D85+D90</f>
        <v>950.9</v>
      </c>
      <c r="E76" s="17">
        <f>E77+E82+E85+E90</f>
        <v>950.9</v>
      </c>
      <c r="F76" s="15">
        <f t="shared" si="1"/>
        <v>100</v>
      </c>
    </row>
    <row r="77" spans="1:6" ht="20.399999999999999">
      <c r="A77" s="21" t="s">
        <v>1</v>
      </c>
      <c r="B77" s="24" t="s">
        <v>155</v>
      </c>
      <c r="C77" s="8" t="s">
        <v>95</v>
      </c>
      <c r="D77" s="16">
        <f>D78+D80</f>
        <v>769.8</v>
      </c>
      <c r="E77" s="16">
        <f>E78+E80</f>
        <v>769.8</v>
      </c>
      <c r="F77" s="15">
        <f t="shared" si="1"/>
        <v>100</v>
      </c>
    </row>
    <row r="78" spans="1:6" ht="20.399999999999999" hidden="1">
      <c r="A78" s="21" t="s">
        <v>1</v>
      </c>
      <c r="B78" s="24" t="s">
        <v>156</v>
      </c>
      <c r="C78" s="8" t="s">
        <v>16</v>
      </c>
      <c r="D78" s="16">
        <f>D79</f>
        <v>0</v>
      </c>
      <c r="E78" s="16">
        <f>E79</f>
        <v>0</v>
      </c>
      <c r="F78" s="15" t="e">
        <f t="shared" si="1"/>
        <v>#DIV/0!</v>
      </c>
    </row>
    <row r="79" spans="1:6" ht="20.399999999999999" hidden="1">
      <c r="A79" s="21" t="s">
        <v>25</v>
      </c>
      <c r="B79" s="8" t="s">
        <v>157</v>
      </c>
      <c r="C79" s="8" t="s">
        <v>96</v>
      </c>
      <c r="D79" s="16"/>
      <c r="E79" s="16"/>
      <c r="F79" s="15" t="e">
        <f t="shared" si="1"/>
        <v>#DIV/0!</v>
      </c>
    </row>
    <row r="80" spans="1:6" ht="20.399999999999999">
      <c r="A80" s="21" t="s">
        <v>1</v>
      </c>
      <c r="B80" s="8" t="s">
        <v>158</v>
      </c>
      <c r="C80" s="8" t="s">
        <v>12</v>
      </c>
      <c r="D80" s="16">
        <f>D81</f>
        <v>769.8</v>
      </c>
      <c r="E80" s="16">
        <f>E81</f>
        <v>769.8</v>
      </c>
      <c r="F80" s="15">
        <f t="shared" si="1"/>
        <v>100</v>
      </c>
    </row>
    <row r="81" spans="1:6" ht="30.6">
      <c r="A81" s="21" t="s">
        <v>69</v>
      </c>
      <c r="B81" s="8" t="s">
        <v>159</v>
      </c>
      <c r="C81" s="8" t="s">
        <v>97</v>
      </c>
      <c r="D81" s="16">
        <v>769.8</v>
      </c>
      <c r="E81" s="16">
        <v>769.8</v>
      </c>
      <c r="F81" s="15">
        <f t="shared" si="1"/>
        <v>100</v>
      </c>
    </row>
    <row r="82" spans="1:6" ht="30.6">
      <c r="A82" s="21" t="s">
        <v>1</v>
      </c>
      <c r="B82" s="24" t="s">
        <v>160</v>
      </c>
      <c r="C82" s="8" t="s">
        <v>42</v>
      </c>
      <c r="D82" s="16">
        <f>D83</f>
        <v>112.7</v>
      </c>
      <c r="E82" s="14">
        <f>E83</f>
        <v>112.7</v>
      </c>
      <c r="F82" s="15">
        <f t="shared" si="1"/>
        <v>100</v>
      </c>
    </row>
    <row r="83" spans="1:6">
      <c r="A83" s="21" t="s">
        <v>1</v>
      </c>
      <c r="B83" s="24" t="s">
        <v>161</v>
      </c>
      <c r="C83" s="8" t="s">
        <v>26</v>
      </c>
      <c r="D83" s="16">
        <f>D84</f>
        <v>112.7</v>
      </c>
      <c r="E83" s="17">
        <f>E84</f>
        <v>112.7</v>
      </c>
      <c r="F83" s="15">
        <f t="shared" si="1"/>
        <v>100</v>
      </c>
    </row>
    <row r="84" spans="1:6">
      <c r="A84" s="21" t="s">
        <v>51</v>
      </c>
      <c r="B84" s="24" t="s">
        <v>162</v>
      </c>
      <c r="C84" s="8" t="s">
        <v>98</v>
      </c>
      <c r="D84" s="16">
        <v>112.7</v>
      </c>
      <c r="E84" s="16">
        <v>112.7</v>
      </c>
      <c r="F84" s="15">
        <f t="shared" si="1"/>
        <v>100</v>
      </c>
    </row>
    <row r="85" spans="1:6" ht="20.399999999999999">
      <c r="A85" s="21" t="s">
        <v>1</v>
      </c>
      <c r="B85" s="8" t="s">
        <v>163</v>
      </c>
      <c r="C85" s="8" t="s">
        <v>99</v>
      </c>
      <c r="D85" s="16">
        <f>D86+D88</f>
        <v>58.4</v>
      </c>
      <c r="E85" s="16">
        <f>E86</f>
        <v>58.4</v>
      </c>
      <c r="F85" s="15">
        <f t="shared" si="1"/>
        <v>100</v>
      </c>
    </row>
    <row r="86" spans="1:6" ht="30.6">
      <c r="A86" s="21" t="s">
        <v>1</v>
      </c>
      <c r="B86" s="8" t="s">
        <v>164</v>
      </c>
      <c r="C86" s="8" t="s">
        <v>17</v>
      </c>
      <c r="D86" s="16">
        <f>D87</f>
        <v>58.4</v>
      </c>
      <c r="E86" s="16">
        <v>58.4</v>
      </c>
      <c r="F86" s="15">
        <f t="shared" ref="F86:F107" si="2">E86/D86*100</f>
        <v>100</v>
      </c>
    </row>
    <row r="87" spans="1:6" ht="40.799999999999997">
      <c r="A87" s="21" t="s">
        <v>69</v>
      </c>
      <c r="B87" s="8" t="s">
        <v>165</v>
      </c>
      <c r="C87" s="8" t="s">
        <v>100</v>
      </c>
      <c r="D87" s="16">
        <v>58.4</v>
      </c>
      <c r="E87" s="16">
        <v>58.4</v>
      </c>
      <c r="F87" s="15">
        <f t="shared" si="2"/>
        <v>100</v>
      </c>
    </row>
    <row r="88" spans="1:6" ht="31.2" hidden="1">
      <c r="A88" s="21" t="s">
        <v>1</v>
      </c>
      <c r="B88" s="8"/>
      <c r="C88" s="10" t="s">
        <v>28</v>
      </c>
      <c r="D88" s="16">
        <f>D89</f>
        <v>0</v>
      </c>
      <c r="E88" s="16"/>
      <c r="F88" s="15" t="e">
        <f t="shared" si="2"/>
        <v>#DIV/0!</v>
      </c>
    </row>
    <row r="89" spans="1:6" ht="31.2" hidden="1">
      <c r="A89" s="21" t="s">
        <v>35</v>
      </c>
      <c r="B89" s="10"/>
      <c r="C89" s="10" t="s">
        <v>27</v>
      </c>
      <c r="D89" s="16"/>
      <c r="E89" s="16"/>
      <c r="F89" s="15"/>
    </row>
    <row r="90" spans="1:6">
      <c r="A90" s="21" t="s">
        <v>1</v>
      </c>
      <c r="B90" s="10" t="s">
        <v>166</v>
      </c>
      <c r="C90" s="10" t="s">
        <v>43</v>
      </c>
      <c r="D90" s="16">
        <f>D92</f>
        <v>10</v>
      </c>
      <c r="E90" s="16">
        <f>E91</f>
        <v>10</v>
      </c>
      <c r="F90" s="15">
        <f t="shared" si="2"/>
        <v>100</v>
      </c>
    </row>
    <row r="91" spans="1:6" ht="21">
      <c r="A91" s="21" t="s">
        <v>1</v>
      </c>
      <c r="B91" s="10" t="s">
        <v>167</v>
      </c>
      <c r="C91" s="10" t="s">
        <v>101</v>
      </c>
      <c r="D91" s="16">
        <v>10</v>
      </c>
      <c r="E91" s="16">
        <v>10</v>
      </c>
      <c r="F91" s="15">
        <f t="shared" si="2"/>
        <v>100</v>
      </c>
    </row>
    <row r="92" spans="1:6" ht="21">
      <c r="A92" s="21" t="s">
        <v>69</v>
      </c>
      <c r="B92" s="8" t="s">
        <v>168</v>
      </c>
      <c r="C92" s="10" t="s">
        <v>102</v>
      </c>
      <c r="D92" s="16">
        <v>10</v>
      </c>
      <c r="E92" s="16">
        <v>10</v>
      </c>
      <c r="F92" s="15">
        <f t="shared" si="2"/>
        <v>100</v>
      </c>
    </row>
    <row r="93" spans="1:6" ht="21" hidden="1">
      <c r="A93" s="23" t="s">
        <v>1</v>
      </c>
      <c r="B93" s="8" t="s">
        <v>169</v>
      </c>
      <c r="C93" s="10" t="s">
        <v>44</v>
      </c>
      <c r="D93" s="16">
        <f>D94</f>
        <v>0</v>
      </c>
      <c r="E93" s="16"/>
      <c r="F93" s="15" t="e">
        <f t="shared" si="2"/>
        <v>#DIV/0!</v>
      </c>
    </row>
    <row r="94" spans="1:6" ht="31.2" hidden="1">
      <c r="A94" s="21" t="s">
        <v>25</v>
      </c>
      <c r="B94" s="8" t="s">
        <v>170</v>
      </c>
      <c r="C94" s="10" t="s">
        <v>103</v>
      </c>
      <c r="D94" s="16">
        <f>D95</f>
        <v>0</v>
      </c>
      <c r="E94" s="16"/>
      <c r="F94" s="15" t="e">
        <f t="shared" si="2"/>
        <v>#DIV/0!</v>
      </c>
    </row>
    <row r="95" spans="1:6" ht="31.2" hidden="1">
      <c r="A95" s="21" t="s">
        <v>25</v>
      </c>
      <c r="B95" s="8" t="s">
        <v>171</v>
      </c>
      <c r="C95" s="10" t="s">
        <v>104</v>
      </c>
      <c r="D95" s="16"/>
      <c r="E95" s="16"/>
      <c r="F95" s="15" t="e">
        <f t="shared" si="2"/>
        <v>#DIV/0!</v>
      </c>
    </row>
    <row r="96" spans="1:6" hidden="1">
      <c r="A96" s="21" t="s">
        <v>1</v>
      </c>
      <c r="B96" s="13" t="s">
        <v>172</v>
      </c>
      <c r="C96" s="13" t="s">
        <v>18</v>
      </c>
      <c r="D96" s="18">
        <f>D97</f>
        <v>0</v>
      </c>
      <c r="E96" s="16"/>
      <c r="F96" s="15" t="e">
        <f t="shared" si="2"/>
        <v>#DIV/0!</v>
      </c>
    </row>
    <row r="97" spans="1:6" ht="20.399999999999999" hidden="1">
      <c r="A97" s="23" t="s">
        <v>1</v>
      </c>
      <c r="B97" s="8" t="s">
        <v>173</v>
      </c>
      <c r="C97" s="8" t="s">
        <v>105</v>
      </c>
      <c r="D97" s="16">
        <f>D98+D99+D100</f>
        <v>0</v>
      </c>
      <c r="E97" s="16"/>
      <c r="F97" s="15" t="e">
        <f t="shared" si="2"/>
        <v>#DIV/0!</v>
      </c>
    </row>
    <row r="98" spans="1:6" ht="61.2" hidden="1">
      <c r="A98" s="21" t="s">
        <v>25</v>
      </c>
      <c r="B98" s="8" t="s">
        <v>174</v>
      </c>
      <c r="C98" s="8" t="s">
        <v>106</v>
      </c>
      <c r="D98" s="16"/>
      <c r="E98" s="16"/>
      <c r="F98" s="15" t="e">
        <f t="shared" si="2"/>
        <v>#DIV/0!</v>
      </c>
    </row>
    <row r="99" spans="1:6" ht="40.799999999999997" hidden="1">
      <c r="A99" s="21" t="s">
        <v>25</v>
      </c>
      <c r="B99" s="8" t="s">
        <v>175</v>
      </c>
      <c r="C99" s="8" t="s">
        <v>107</v>
      </c>
      <c r="D99" s="16"/>
      <c r="E99" s="16"/>
      <c r="F99" s="15" t="e">
        <f t="shared" si="2"/>
        <v>#DIV/0!</v>
      </c>
    </row>
    <row r="100" spans="1:6" ht="20.399999999999999" hidden="1">
      <c r="A100" s="21" t="s">
        <v>25</v>
      </c>
      <c r="B100" s="8" t="s">
        <v>176</v>
      </c>
      <c r="C100" s="8" t="s">
        <v>105</v>
      </c>
      <c r="D100" s="16"/>
      <c r="E100" s="16"/>
      <c r="F100" s="15" t="e">
        <f t="shared" si="2"/>
        <v>#DIV/0!</v>
      </c>
    </row>
    <row r="101" spans="1:6" ht="81.599999999999994" hidden="1">
      <c r="A101" s="21" t="s">
        <v>1</v>
      </c>
      <c r="B101" s="8" t="s">
        <v>177</v>
      </c>
      <c r="C101" s="8" t="s">
        <v>49</v>
      </c>
      <c r="D101" s="16">
        <f>D102</f>
        <v>0</v>
      </c>
      <c r="E101" s="16"/>
      <c r="F101" s="15" t="e">
        <f t="shared" si="2"/>
        <v>#DIV/0!</v>
      </c>
    </row>
    <row r="102" spans="1:6" s="5" customFormat="1" ht="61.2" hidden="1">
      <c r="A102" s="21" t="s">
        <v>1</v>
      </c>
      <c r="B102" s="8" t="s">
        <v>178</v>
      </c>
      <c r="C102" s="8" t="s">
        <v>50</v>
      </c>
      <c r="D102" s="16">
        <f>D103</f>
        <v>0</v>
      </c>
      <c r="E102" s="18"/>
      <c r="F102" s="15" t="e">
        <f t="shared" si="2"/>
        <v>#DIV/0!</v>
      </c>
    </row>
    <row r="103" spans="1:6" ht="51" hidden="1">
      <c r="A103" s="21" t="s">
        <v>1</v>
      </c>
      <c r="B103" s="8" t="s">
        <v>179</v>
      </c>
      <c r="C103" s="8" t="s">
        <v>108</v>
      </c>
      <c r="D103" s="16">
        <f>D104</f>
        <v>0</v>
      </c>
      <c r="E103" s="16"/>
      <c r="F103" s="15" t="e">
        <f t="shared" si="2"/>
        <v>#DIV/0!</v>
      </c>
    </row>
    <row r="104" spans="1:6" ht="51" hidden="1">
      <c r="A104" s="21" t="s">
        <v>25</v>
      </c>
      <c r="B104" s="8" t="s">
        <v>180</v>
      </c>
      <c r="C104" s="8" t="s">
        <v>109</v>
      </c>
      <c r="D104" s="16"/>
      <c r="E104" s="16"/>
      <c r="F104" s="15" t="e">
        <f t="shared" si="2"/>
        <v>#DIV/0!</v>
      </c>
    </row>
    <row r="105" spans="1:6" ht="61.2">
      <c r="A105" s="21" t="s">
        <v>1</v>
      </c>
      <c r="B105" s="8" t="s">
        <v>181</v>
      </c>
      <c r="C105" s="8" t="s">
        <v>45</v>
      </c>
      <c r="D105" s="16">
        <f>D106</f>
        <v>-0.1</v>
      </c>
      <c r="E105" s="16">
        <v>-0.1</v>
      </c>
      <c r="F105" s="15">
        <f t="shared" si="2"/>
        <v>100</v>
      </c>
    </row>
    <row r="106" spans="1:6" ht="40.799999999999997">
      <c r="A106" s="21" t="s">
        <v>51</v>
      </c>
      <c r="B106" s="8" t="s">
        <v>182</v>
      </c>
      <c r="C106" s="8" t="s">
        <v>110</v>
      </c>
      <c r="D106" s="16">
        <v>-0.1</v>
      </c>
      <c r="E106" s="16">
        <v>-0.1</v>
      </c>
      <c r="F106" s="15">
        <f t="shared" si="2"/>
        <v>100</v>
      </c>
    </row>
    <row r="107" spans="1:6">
      <c r="A107" s="35" t="s">
        <v>13</v>
      </c>
      <c r="B107" s="35"/>
      <c r="C107" s="35"/>
      <c r="D107" s="17">
        <f>D9+D75</f>
        <v>2708.2</v>
      </c>
      <c r="E107" s="17">
        <f>E9+E75</f>
        <v>2721.3999999999996</v>
      </c>
      <c r="F107" s="15">
        <f t="shared" si="2"/>
        <v>100.48740861088545</v>
      </c>
    </row>
    <row r="108" spans="1:6" ht="12.75" customHeight="1">
      <c r="A108" s="4"/>
      <c r="B108" s="3"/>
      <c r="C108" s="3"/>
    </row>
    <row r="109" spans="1:6">
      <c r="A109" s="31"/>
      <c r="B109" s="31"/>
      <c r="C109" s="31"/>
      <c r="D109" s="31"/>
    </row>
    <row r="110" spans="1:6">
      <c r="A110" s="31"/>
      <c r="B110" s="31"/>
      <c r="C110" s="31"/>
      <c r="D110" s="31"/>
    </row>
  </sheetData>
  <mergeCells count="11">
    <mergeCell ref="A110:D110"/>
    <mergeCell ref="A8:B8"/>
    <mergeCell ref="A109:D109"/>
    <mergeCell ref="A6:F6"/>
    <mergeCell ref="A7:F7"/>
    <mergeCell ref="A107:C107"/>
    <mergeCell ref="A4:D4"/>
    <mergeCell ref="A5:D5"/>
    <mergeCell ref="A1:F1"/>
    <mergeCell ref="A2:F2"/>
    <mergeCell ref="A3:F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sqref="A1:IV65536"/>
    </sheetView>
  </sheetViews>
  <sheetFormatPr defaultColWidth="9.109375" defaultRowHeight="13.2"/>
  <cols>
    <col min="1" max="16384" width="9.109375" style="2"/>
  </cols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="C28" sqref="C28"/>
    </sheetView>
  </sheetViews>
  <sheetFormatPr defaultRowHeight="13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на2014г</vt:lpstr>
      <vt:lpstr>1</vt:lpstr>
      <vt:lpstr>2</vt:lpstr>
      <vt:lpstr>на2014г!Область_печати</vt:lpstr>
    </vt:vector>
  </TitlesOfParts>
  <Company>RAIFO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</dc:creator>
  <cp:lastModifiedBy>1</cp:lastModifiedBy>
  <cp:lastPrinted>2018-04-17T08:18:15Z</cp:lastPrinted>
  <dcterms:created xsi:type="dcterms:W3CDTF">2006-11-21T10:38:50Z</dcterms:created>
  <dcterms:modified xsi:type="dcterms:W3CDTF">2018-04-17T11:50:57Z</dcterms:modified>
</cp:coreProperties>
</file>