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68" yWindow="420" windowWidth="15024" windowHeight="8400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K57" i="2" l="1"/>
  <c r="J71" i="2" l="1"/>
  <c r="K56" i="2"/>
  <c r="K55" i="2"/>
  <c r="I45" i="2"/>
  <c r="K44" i="2"/>
  <c r="K42" i="2"/>
  <c r="K22" i="2"/>
  <c r="K21" i="2"/>
  <c r="K20" i="2"/>
  <c r="K13" i="2"/>
  <c r="K8" i="2"/>
  <c r="K7" i="2"/>
  <c r="K74" i="2"/>
  <c r="K73" i="2"/>
  <c r="K52" i="2"/>
  <c r="K70" i="2"/>
  <c r="K69" i="2"/>
  <c r="K68" i="2"/>
  <c r="K67" i="2"/>
  <c r="K66" i="2"/>
  <c r="K65" i="2"/>
  <c r="K64" i="2"/>
  <c r="K63" i="2"/>
  <c r="K62" i="2"/>
  <c r="K61" i="2"/>
  <c r="K49" i="2"/>
  <c r="K48" i="2"/>
  <c r="K47" i="2"/>
  <c r="K37" i="2"/>
  <c r="K36" i="2"/>
  <c r="K35" i="2"/>
  <c r="K34" i="2"/>
  <c r="K33" i="2"/>
  <c r="K23" i="2"/>
  <c r="K18" i="2"/>
  <c r="K17" i="2"/>
  <c r="K16" i="2"/>
  <c r="K15" i="2"/>
  <c r="K14" i="2"/>
  <c r="K12" i="2"/>
  <c r="K9" i="2"/>
  <c r="K6" i="2"/>
  <c r="J80" i="2" l="1"/>
  <c r="K45" i="2"/>
  <c r="K38" i="2"/>
  <c r="K78" i="2" l="1"/>
  <c r="I78" i="2"/>
  <c r="K71" i="2"/>
  <c r="I71" i="2"/>
  <c r="K50" i="2"/>
  <c r="K80" i="2" s="1"/>
  <c r="I50" i="2"/>
  <c r="I38" i="2"/>
  <c r="I31" i="2"/>
  <c r="I24" i="2"/>
  <c r="I80" i="2" s="1"/>
</calcChain>
</file>

<file path=xl/sharedStrings.xml><?xml version="1.0" encoding="utf-8"?>
<sst xmlns="http://schemas.openxmlformats.org/spreadsheetml/2006/main" count="343" uniqueCount="88">
  <si>
    <t>Адм</t>
  </si>
  <si>
    <t>Рз</t>
  </si>
  <si>
    <t>ПРз</t>
  </si>
  <si>
    <t>ЦСР</t>
  </si>
  <si>
    <t>ВР</t>
  </si>
  <si>
    <t>ЭСт</t>
  </si>
  <si>
    <t>Доп.
Классиф-фикация</t>
  </si>
  <si>
    <t/>
  </si>
  <si>
    <t>994</t>
  </si>
  <si>
    <t>01</t>
  </si>
  <si>
    <t>02</t>
  </si>
  <si>
    <t>010000101В</t>
  </si>
  <si>
    <t>121</t>
  </si>
  <si>
    <t>211</t>
  </si>
  <si>
    <t>129</t>
  </si>
  <si>
    <t>213</t>
  </si>
  <si>
    <t>04</t>
  </si>
  <si>
    <t>010000102В</t>
  </si>
  <si>
    <t>244</t>
  </si>
  <si>
    <t>221</t>
  </si>
  <si>
    <t>223</t>
  </si>
  <si>
    <t>05</t>
  </si>
  <si>
    <t>225</t>
  </si>
  <si>
    <t>346</t>
  </si>
  <si>
    <t>353</t>
  </si>
  <si>
    <t>247</t>
  </si>
  <si>
    <t>11</t>
  </si>
  <si>
    <t>0100001030</t>
  </si>
  <si>
    <t>870</t>
  </si>
  <si>
    <t>13</t>
  </si>
  <si>
    <t>0100001040</t>
  </si>
  <si>
    <t>853</t>
  </si>
  <si>
    <t>297</t>
  </si>
  <si>
    <t>880</t>
  </si>
  <si>
    <t>03</t>
  </si>
  <si>
    <t>01Я0051180</t>
  </si>
  <si>
    <t>122</t>
  </si>
  <si>
    <t>226</t>
  </si>
  <si>
    <t>310</t>
  </si>
  <si>
    <t>10</t>
  </si>
  <si>
    <t>0300003070</t>
  </si>
  <si>
    <t>09</t>
  </si>
  <si>
    <t>0300003010</t>
  </si>
  <si>
    <t>291</t>
  </si>
  <si>
    <t>0300003050</t>
  </si>
  <si>
    <t>343</t>
  </si>
  <si>
    <t>0300003100</t>
  </si>
  <si>
    <t>08</t>
  </si>
  <si>
    <t>020000201А</t>
  </si>
  <si>
    <t>851</t>
  </si>
  <si>
    <t>89</t>
  </si>
  <si>
    <t>020000201В</t>
  </si>
  <si>
    <t>111</t>
  </si>
  <si>
    <t>119</t>
  </si>
  <si>
    <t>0100001050</t>
  </si>
  <si>
    <t>312</t>
  </si>
  <si>
    <t>264</t>
  </si>
  <si>
    <t>14</t>
  </si>
  <si>
    <t>0100001080</t>
  </si>
  <si>
    <t>540</t>
  </si>
  <si>
    <t>251</t>
  </si>
  <si>
    <t>0300003060</t>
  </si>
  <si>
    <t xml:space="preserve">ИТОГО  </t>
  </si>
  <si>
    <t>Итого по разделу 0102</t>
  </si>
  <si>
    <t>Итого по разделу 0104</t>
  </si>
  <si>
    <t>Итого по разделу 0111</t>
  </si>
  <si>
    <t>Итого по разделу 0113</t>
  </si>
  <si>
    <t>Итого по разделу 0203</t>
  </si>
  <si>
    <t>Итого по разделу 0409</t>
  </si>
  <si>
    <t>Итого по разделу 0503</t>
  </si>
  <si>
    <t>020000201Б</t>
  </si>
  <si>
    <t>Итого по разделу 0801</t>
  </si>
  <si>
    <t>Итого по разделу 1001</t>
  </si>
  <si>
    <t>Итого по разделу 1403</t>
  </si>
  <si>
    <t>200</t>
  </si>
  <si>
    <t>22-51180-00000-00000</t>
  </si>
  <si>
    <t>изменения</t>
  </si>
  <si>
    <t>Итого</t>
  </si>
  <si>
    <t>267</t>
  </si>
  <si>
    <t>349</t>
  </si>
  <si>
    <t>07</t>
  </si>
  <si>
    <t>0100001070</t>
  </si>
  <si>
    <t>Итого по разделу 0310</t>
  </si>
  <si>
    <t>первоначальный план</t>
  </si>
  <si>
    <t>0300003110</t>
  </si>
  <si>
    <t>Приложение                                                                                    к пояснительной записке к проекту решения Вишкильской сельской Думы "О внесении изменений в решение Вишкильской сельской Думы от 21.12.2021 №210 "О бюджете Вишкильского сельского поселения Котельничского района Кировской области на 2022 год и на плановый период 2023 и 2024 годов"</t>
  </si>
  <si>
    <t>руб.</t>
  </si>
  <si>
    <t>Детализация корректировок, внесенных в  расходную часть                                                                                                                                         бюджета сельского поселения  на 27.01.2022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</si>
</sst>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dd\.mm\.yyyy"/>
  </numFmts>
  <fonts count="11" x14ac:knownFonts="1"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48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2" fillId="0" borderId="1">
      <alignment horizontal="center" shrinkToFit="1"/>
    </xf>
    <xf numFmtId="0" fontId="1" fillId="0" borderId="2"/>
    <xf numFmtId="0" fontId="1" fillId="0" borderId="3"/>
    <xf numFmtId="0" fontId="1" fillId="0" borderId="4">
      <alignment horizontal="center"/>
    </xf>
    <xf numFmtId="0" fontId="1" fillId="0" borderId="2">
      <alignment horizontal="left" wrapText="1"/>
    </xf>
    <xf numFmtId="0" fontId="1" fillId="0" borderId="3">
      <alignment horizontal="right"/>
    </xf>
    <xf numFmtId="0" fontId="1" fillId="0" borderId="4">
      <alignment horizontal="center" shrinkToFit="1"/>
    </xf>
    <xf numFmtId="0" fontId="1" fillId="0" borderId="5">
      <alignment horizontal="center" shrinkToFit="1"/>
    </xf>
    <xf numFmtId="49" fontId="1" fillId="0" borderId="6">
      <alignment horizontal="center"/>
    </xf>
    <xf numFmtId="49" fontId="1" fillId="0" borderId="2">
      <alignment horizontal="left"/>
    </xf>
    <xf numFmtId="0" fontId="1" fillId="0" borderId="7">
      <alignment horizontal="center"/>
    </xf>
    <xf numFmtId="0" fontId="1" fillId="0" borderId="5"/>
    <xf numFmtId="0" fontId="1" fillId="0" borderId="8"/>
    <xf numFmtId="0" fontId="1" fillId="0" borderId="4">
      <alignment horizontal="left" vertical="center" wrapText="1"/>
    </xf>
    <xf numFmtId="0" fontId="1" fillId="0" borderId="4">
      <alignment horizontal="center" vertical="center" wrapText="1"/>
    </xf>
    <xf numFmtId="49" fontId="1" fillId="0" borderId="4">
      <alignment horizontal="left" shrinkToFit="1"/>
    </xf>
    <xf numFmtId="4" fontId="1" fillId="0" borderId="4">
      <alignment horizontal="right" shrinkToFit="1"/>
    </xf>
    <xf numFmtId="4" fontId="1" fillId="0" borderId="4">
      <alignment shrinkToFit="1"/>
    </xf>
    <xf numFmtId="0" fontId="4" fillId="0" borderId="9">
      <alignment horizontal="left" shrinkToFit="1"/>
    </xf>
    <xf numFmtId="4" fontId="4" fillId="0" borderId="10">
      <alignment horizontal="right" shrinkToFit="1"/>
    </xf>
    <xf numFmtId="4" fontId="4" fillId="0" borderId="10">
      <alignment shrinkToFit="1"/>
    </xf>
    <xf numFmtId="4" fontId="1" fillId="0" borderId="5"/>
    <xf numFmtId="0" fontId="1" fillId="0" borderId="5">
      <alignment shrinkToFit="1"/>
    </xf>
    <xf numFmtId="0" fontId="2" fillId="0" borderId="1"/>
    <xf numFmtId="0" fontId="2" fillId="0" borderId="3"/>
    <xf numFmtId="4" fontId="2" fillId="0" borderId="4">
      <alignment horizontal="right" shrinkToFit="1"/>
    </xf>
    <xf numFmtId="4" fontId="2" fillId="0" borderId="4">
      <alignment shrinkToFit="1"/>
    </xf>
    <xf numFmtId="0" fontId="1" fillId="0" borderId="1">
      <alignment horizontal="left" wrapText="1"/>
    </xf>
    <xf numFmtId="0" fontId="1" fillId="0" borderId="2">
      <alignment horizontal="center" wrapText="1"/>
    </xf>
    <xf numFmtId="0" fontId="1" fillId="0" borderId="1">
      <alignment horizontal="center"/>
    </xf>
    <xf numFmtId="0" fontId="5" fillId="0" borderId="5">
      <alignment horizontal="center" vertical="top"/>
    </xf>
    <xf numFmtId="0" fontId="1" fillId="0" borderId="1">
      <alignment horizontal="left"/>
    </xf>
    <xf numFmtId="0" fontId="1" fillId="0" borderId="2">
      <alignment horizontal="left"/>
    </xf>
    <xf numFmtId="0" fontId="1" fillId="0" borderId="2">
      <alignment horizontal="center"/>
    </xf>
    <xf numFmtId="0" fontId="1" fillId="0" borderId="4">
      <alignment horizontal="left" wrapText="1"/>
    </xf>
    <xf numFmtId="164" fontId="2" fillId="0" borderId="1">
      <alignment horizontal="center"/>
    </xf>
    <xf numFmtId="0" fontId="5" fillId="0" borderId="1">
      <alignment horizontal="center"/>
    </xf>
    <xf numFmtId="0" fontId="7" fillId="0" borderId="0"/>
    <xf numFmtId="0" fontId="7" fillId="0" borderId="0"/>
    <xf numFmtId="0" fontId="7" fillId="0" borderId="0"/>
    <xf numFmtId="0" fontId="3" fillId="0" borderId="1"/>
    <xf numFmtId="0" fontId="3" fillId="0" borderId="1"/>
    <xf numFmtId="0" fontId="6" fillId="2" borderId="1"/>
    <xf numFmtId="0" fontId="3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/>
    </xf>
    <xf numFmtId="0" fontId="3" fillId="0" borderId="1" xfId="3" applyNumberFormat="1" applyProtection="1"/>
    <xf numFmtId="0" fontId="1" fillId="0" borderId="2" xfId="5" applyNumberFormat="1" applyProtection="1"/>
    <xf numFmtId="0" fontId="1" fillId="0" borderId="4" xfId="17" applyNumberFormat="1" applyProtection="1">
      <alignment horizontal="left" vertical="center" wrapText="1"/>
    </xf>
    <xf numFmtId="0" fontId="1" fillId="0" borderId="4" xfId="18" applyNumberFormat="1" applyProtection="1">
      <alignment horizontal="center" vertical="center" wrapText="1"/>
    </xf>
    <xf numFmtId="49" fontId="1" fillId="0" borderId="4" xfId="19" applyNumberFormat="1" applyProtection="1">
      <alignment horizontal="left" shrinkToFit="1"/>
    </xf>
    <xf numFmtId="4" fontId="1" fillId="0" borderId="4" xfId="20" applyNumberFormat="1" applyProtection="1">
      <alignment horizontal="right" shrinkToFit="1"/>
    </xf>
    <xf numFmtId="0" fontId="4" fillId="0" borderId="9" xfId="22" applyNumberFormat="1" applyProtection="1">
      <alignment horizontal="left" shrinkToFit="1"/>
    </xf>
    <xf numFmtId="4" fontId="4" fillId="0" borderId="10" xfId="23" applyNumberFormat="1" applyProtection="1">
      <alignment horizontal="right" shrinkToFit="1"/>
    </xf>
    <xf numFmtId="4" fontId="1" fillId="0" borderId="5" xfId="25" applyNumberFormat="1" applyProtection="1"/>
    <xf numFmtId="0" fontId="2" fillId="0" borderId="1" xfId="27" applyNumberFormat="1" applyProtection="1"/>
    <xf numFmtId="0" fontId="2" fillId="0" borderId="3" xfId="28" applyNumberFormat="1" applyProtection="1"/>
    <xf numFmtId="4" fontId="2" fillId="0" borderId="4" xfId="29" applyNumberFormat="1" applyProtection="1">
      <alignment horizontal="right" shrinkToFit="1"/>
    </xf>
    <xf numFmtId="0" fontId="1" fillId="0" borderId="1" xfId="33" applyNumberFormat="1" applyProtection="1">
      <alignment horizontal="center"/>
    </xf>
    <xf numFmtId="0" fontId="1" fillId="0" borderId="2" xfId="16" applyNumberFormat="1" applyBorder="1" applyProtection="1"/>
    <xf numFmtId="49" fontId="8" fillId="0" borderId="4" xfId="19" applyNumberFormat="1" applyFont="1" applyProtection="1">
      <alignment horizontal="left" shrinkToFit="1"/>
    </xf>
    <xf numFmtId="43" fontId="1" fillId="0" borderId="4" xfId="21" applyNumberFormat="1" applyProtection="1">
      <alignment shrinkToFit="1"/>
    </xf>
    <xf numFmtId="43" fontId="4" fillId="0" borderId="10" xfId="23" applyNumberFormat="1" applyProtection="1">
      <alignment horizontal="right" shrinkToFit="1"/>
    </xf>
    <xf numFmtId="43" fontId="1" fillId="0" borderId="5" xfId="26" applyNumberFormat="1" applyProtection="1">
      <alignment shrinkToFit="1"/>
    </xf>
    <xf numFmtId="43" fontId="4" fillId="0" borderId="10" xfId="24" applyNumberFormat="1" applyProtection="1">
      <alignment shrinkToFit="1"/>
    </xf>
    <xf numFmtId="43" fontId="1" fillId="0" borderId="4" xfId="20" applyNumberFormat="1" applyProtection="1">
      <alignment horizontal="right" shrinkToFit="1"/>
    </xf>
    <xf numFmtId="4" fontId="1" fillId="0" borderId="5" xfId="15" applyNumberFormat="1" applyProtection="1"/>
    <xf numFmtId="0" fontId="4" fillId="0" borderId="9" xfId="22">
      <alignment horizontal="left" shrinkToFit="1"/>
    </xf>
    <xf numFmtId="0" fontId="4" fillId="0" borderId="9" xfId="22" applyFont="1">
      <alignment horizontal="left" shrinkToFit="1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9" fillId="0" borderId="9" xfId="22" applyFont="1">
      <alignment horizontal="left" shrinkToFit="1"/>
    </xf>
    <xf numFmtId="0" fontId="4" fillId="0" borderId="9" xfId="22">
      <alignment horizontal="left" shrinkToFit="1"/>
    </xf>
    <xf numFmtId="0" fontId="4" fillId="0" borderId="9" xfId="22" applyFont="1">
      <alignment horizontal="left" shrinkToFit="1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</cellXfs>
  <cellStyles count="48">
    <cellStyle name="br" xfId="43"/>
    <cellStyle name="col" xfId="42"/>
    <cellStyle name="style0" xfId="44"/>
    <cellStyle name="td" xfId="45"/>
    <cellStyle name="tr" xfId="41"/>
    <cellStyle name="xl21" xfId="46"/>
    <cellStyle name="xl22" xfId="1"/>
    <cellStyle name="xl23" xfId="5"/>
    <cellStyle name="xl24" xfId="17"/>
    <cellStyle name="xl25" xfId="38"/>
    <cellStyle name="xl26" xfId="27"/>
    <cellStyle name="xl27" xfId="35"/>
    <cellStyle name="xl28" xfId="39"/>
    <cellStyle name="xl29" xfId="40"/>
    <cellStyle name="xl30" xfId="47"/>
    <cellStyle name="xl31" xfId="15"/>
    <cellStyle name="xl32" xfId="19"/>
    <cellStyle name="xl33" xfId="33"/>
    <cellStyle name="xl34" xfId="2"/>
    <cellStyle name="xl35" xfId="31"/>
    <cellStyle name="xl36" xfId="36"/>
    <cellStyle name="xl37" xfId="34"/>
    <cellStyle name="xl38" xfId="4"/>
    <cellStyle name="xl39" xfId="18"/>
    <cellStyle name="xl40" xfId="22"/>
    <cellStyle name="xl41" xfId="28"/>
    <cellStyle name="xl42" xfId="8"/>
    <cellStyle name="xl43" xfId="11"/>
    <cellStyle name="xl44" xfId="13"/>
    <cellStyle name="xl45" xfId="20"/>
    <cellStyle name="xl46" xfId="23"/>
    <cellStyle name="xl47" xfId="25"/>
    <cellStyle name="xl48" xfId="29"/>
    <cellStyle name="xl49" xfId="6"/>
    <cellStyle name="xl50" xfId="9"/>
    <cellStyle name="xl51" xfId="21"/>
    <cellStyle name="xl52" xfId="24"/>
    <cellStyle name="xl53" xfId="26"/>
    <cellStyle name="xl54" xfId="30"/>
    <cellStyle name="xl55" xfId="32"/>
    <cellStyle name="xl56" xfId="37"/>
    <cellStyle name="xl57" xfId="7"/>
    <cellStyle name="xl58" xfId="10"/>
    <cellStyle name="xl59" xfId="12"/>
    <cellStyle name="xl60" xfId="14"/>
    <cellStyle name="xl61" xfId="16"/>
    <cellStyle name="xl6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B84"/>
  <sheetViews>
    <sheetView showZeros="0" tabSelected="1" topLeftCell="A32" zoomScale="115" zoomScaleNormal="115" zoomScaleSheetLayoutView="115" zoomScalePageLayoutView="115" workbookViewId="0">
      <selection activeCell="G7" sqref="G7"/>
    </sheetView>
  </sheetViews>
  <sheetFormatPr defaultRowHeight="14.4" x14ac:dyDescent="0.3"/>
  <cols>
    <col min="1" max="3" width="5" style="1" customWidth="1"/>
    <col min="4" max="4" width="7.21875" style="1" customWidth="1"/>
    <col min="5" max="6" width="5" style="1" customWidth="1"/>
    <col min="7" max="7" width="8.109375" style="1" customWidth="1"/>
    <col min="8" max="8" width="8.88671875" style="1" hidden="1"/>
    <col min="9" max="9" width="9.44140625" style="1" customWidth="1"/>
    <col min="10" max="10" width="9.6640625" style="1" customWidth="1"/>
    <col min="11" max="11" width="9.5546875" style="1" customWidth="1"/>
    <col min="12" max="12" width="8.88671875" style="1" customWidth="1"/>
    <col min="13" max="15" width="8.88671875" style="1"/>
    <col min="16" max="16" width="14.6640625" style="1" bestFit="1" customWidth="1"/>
    <col min="17" max="16382" width="8.88671875" style="1"/>
  </cols>
  <sheetData>
    <row r="1" spans="1:16" ht="91.8" customHeight="1" x14ac:dyDescent="0.3">
      <c r="A1" s="28"/>
      <c r="B1" s="28"/>
      <c r="C1" s="28"/>
      <c r="D1" s="28"/>
      <c r="E1" s="28"/>
      <c r="F1" s="28"/>
      <c r="G1" s="28"/>
      <c r="H1" s="28"/>
      <c r="I1" s="32" t="s">
        <v>85</v>
      </c>
      <c r="J1" s="33"/>
      <c r="K1" s="33"/>
    </row>
    <row r="2" spans="1:16" x14ac:dyDescent="0.3">
      <c r="A2" s="34" t="s">
        <v>87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6" ht="14.4" customHeight="1" x14ac:dyDescent="0.3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6" ht="12.9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17" t="s">
        <v>86</v>
      </c>
      <c r="L4" s="4"/>
    </row>
    <row r="5" spans="1:16" ht="18.75" customHeight="1" x14ac:dyDescent="0.3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7" t="s">
        <v>5</v>
      </c>
      <c r="G5" s="6" t="s">
        <v>6</v>
      </c>
      <c r="H5" s="7" t="s">
        <v>7</v>
      </c>
      <c r="I5" s="6" t="s">
        <v>83</v>
      </c>
      <c r="J5" s="6" t="s">
        <v>76</v>
      </c>
      <c r="K5" s="6" t="s">
        <v>77</v>
      </c>
      <c r="L5" s="4"/>
    </row>
    <row r="6" spans="1:16" x14ac:dyDescent="0.3">
      <c r="A6" s="8" t="s">
        <v>8</v>
      </c>
      <c r="B6" s="8" t="s">
        <v>9</v>
      </c>
      <c r="C6" s="8" t="s">
        <v>10</v>
      </c>
      <c r="D6" s="8" t="s">
        <v>11</v>
      </c>
      <c r="E6" s="8" t="s">
        <v>12</v>
      </c>
      <c r="F6" s="8" t="s">
        <v>13</v>
      </c>
      <c r="G6" s="8"/>
      <c r="H6" s="8"/>
      <c r="I6" s="9">
        <v>324093</v>
      </c>
      <c r="J6" s="19">
        <v>32879</v>
      </c>
      <c r="K6" s="19">
        <f>I6+J6</f>
        <v>356972</v>
      </c>
      <c r="L6" s="4"/>
    </row>
    <row r="7" spans="1:16" x14ac:dyDescent="0.3">
      <c r="A7" s="8" t="s">
        <v>8</v>
      </c>
      <c r="B7" s="8" t="s">
        <v>9</v>
      </c>
      <c r="C7" s="8" t="s">
        <v>10</v>
      </c>
      <c r="D7" s="8" t="s">
        <v>11</v>
      </c>
      <c r="E7" s="8" t="s">
        <v>36</v>
      </c>
      <c r="F7" s="8" t="s">
        <v>78</v>
      </c>
      <c r="G7" s="8"/>
      <c r="H7" s="8"/>
      <c r="I7" s="9"/>
      <c r="J7" s="19">
        <v>28182</v>
      </c>
      <c r="K7" s="19">
        <f>I7+J7</f>
        <v>28182</v>
      </c>
      <c r="L7" s="4"/>
      <c r="P7" s="27"/>
    </row>
    <row r="8" spans="1:16" x14ac:dyDescent="0.3">
      <c r="A8" s="8" t="s">
        <v>8</v>
      </c>
      <c r="B8" s="8" t="s">
        <v>9</v>
      </c>
      <c r="C8" s="8" t="s">
        <v>10</v>
      </c>
      <c r="D8" s="8" t="s">
        <v>11</v>
      </c>
      <c r="E8" s="8" t="s">
        <v>14</v>
      </c>
      <c r="F8" s="8" t="s">
        <v>15</v>
      </c>
      <c r="G8" s="8"/>
      <c r="H8" s="8"/>
      <c r="I8" s="9">
        <v>96668</v>
      </c>
      <c r="J8" s="19">
        <v>9930</v>
      </c>
      <c r="K8" s="19">
        <f>I8+J8</f>
        <v>106598</v>
      </c>
      <c r="L8" s="4"/>
    </row>
    <row r="9" spans="1:16" ht="15" thickBot="1" x14ac:dyDescent="0.35">
      <c r="A9" s="8" t="s">
        <v>8</v>
      </c>
      <c r="B9" s="8" t="s">
        <v>9</v>
      </c>
      <c r="C9" s="8" t="s">
        <v>10</v>
      </c>
      <c r="D9" s="8" t="s">
        <v>11</v>
      </c>
      <c r="E9" s="8" t="s">
        <v>14</v>
      </c>
      <c r="F9" s="8" t="s">
        <v>78</v>
      </c>
      <c r="G9" s="8"/>
      <c r="H9" s="8"/>
      <c r="I9" s="9"/>
      <c r="J9" s="19">
        <v>8511</v>
      </c>
      <c r="K9" s="19">
        <f>I9+J9</f>
        <v>8511</v>
      </c>
      <c r="L9" s="4"/>
    </row>
    <row r="10" spans="1:16" ht="12.9" customHeight="1" x14ac:dyDescent="0.3">
      <c r="A10" s="30" t="s">
        <v>63</v>
      </c>
      <c r="B10" s="30"/>
      <c r="C10" s="30"/>
      <c r="D10" s="30"/>
      <c r="E10" s="30"/>
      <c r="F10" s="30"/>
      <c r="G10" s="30"/>
      <c r="H10" s="10"/>
      <c r="I10" s="11">
        <v>420761</v>
      </c>
      <c r="J10" s="11">
        <v>79502</v>
      </c>
      <c r="K10" s="11">
        <v>500263</v>
      </c>
      <c r="L10" s="4"/>
    </row>
    <row r="11" spans="1:16" ht="7.95" customHeight="1" x14ac:dyDescent="0.3">
      <c r="A11" s="2"/>
      <c r="B11" s="2"/>
      <c r="C11" s="2"/>
      <c r="D11" s="2"/>
      <c r="E11" s="2"/>
      <c r="F11" s="2"/>
      <c r="G11" s="2"/>
      <c r="H11" s="2"/>
      <c r="I11" s="12"/>
      <c r="J11" s="21"/>
      <c r="K11" s="21"/>
      <c r="L11" s="4"/>
    </row>
    <row r="12" spans="1:16" x14ac:dyDescent="0.3">
      <c r="A12" s="8" t="s">
        <v>8</v>
      </c>
      <c r="B12" s="8" t="s">
        <v>9</v>
      </c>
      <c r="C12" s="8" t="s">
        <v>16</v>
      </c>
      <c r="D12" s="8" t="s">
        <v>17</v>
      </c>
      <c r="E12" s="8" t="s">
        <v>12</v>
      </c>
      <c r="F12" s="8" t="s">
        <v>13</v>
      </c>
      <c r="G12" s="8"/>
      <c r="H12" s="8"/>
      <c r="I12" s="9">
        <v>465029</v>
      </c>
      <c r="J12" s="19">
        <v>51158</v>
      </c>
      <c r="K12" s="19">
        <f t="shared" ref="K12:K18" si="0">I12+J12</f>
        <v>516187</v>
      </c>
      <c r="L12" s="4"/>
    </row>
    <row r="13" spans="1:16" x14ac:dyDescent="0.3">
      <c r="A13" s="8" t="s">
        <v>8</v>
      </c>
      <c r="B13" s="8" t="s">
        <v>9</v>
      </c>
      <c r="C13" s="8" t="s">
        <v>16</v>
      </c>
      <c r="D13" s="8" t="s">
        <v>17</v>
      </c>
      <c r="E13" s="8" t="s">
        <v>36</v>
      </c>
      <c r="F13" s="8" t="s">
        <v>37</v>
      </c>
      <c r="G13" s="8"/>
      <c r="H13" s="8"/>
      <c r="I13" s="9"/>
      <c r="J13" s="19">
        <v>7210</v>
      </c>
      <c r="K13" s="19">
        <f t="shared" si="0"/>
        <v>7210</v>
      </c>
      <c r="L13" s="4"/>
    </row>
    <row r="14" spans="1:16" x14ac:dyDescent="0.3">
      <c r="A14" s="8" t="s">
        <v>8</v>
      </c>
      <c r="B14" s="8" t="s">
        <v>9</v>
      </c>
      <c r="C14" s="8" t="s">
        <v>16</v>
      </c>
      <c r="D14" s="8" t="s">
        <v>17</v>
      </c>
      <c r="E14" s="8" t="s">
        <v>14</v>
      </c>
      <c r="F14" s="8" t="s">
        <v>15</v>
      </c>
      <c r="G14" s="8"/>
      <c r="H14" s="8"/>
      <c r="I14" s="9">
        <v>138427</v>
      </c>
      <c r="J14" s="19">
        <v>15450</v>
      </c>
      <c r="K14" s="19">
        <f t="shared" si="0"/>
        <v>153877</v>
      </c>
      <c r="L14" s="4"/>
    </row>
    <row r="15" spans="1:16" x14ac:dyDescent="0.3">
      <c r="A15" s="8" t="s">
        <v>8</v>
      </c>
      <c r="B15" s="8" t="s">
        <v>9</v>
      </c>
      <c r="C15" s="8" t="s">
        <v>16</v>
      </c>
      <c r="D15" s="8" t="s">
        <v>17</v>
      </c>
      <c r="E15" s="8" t="s">
        <v>18</v>
      </c>
      <c r="F15" s="8" t="s">
        <v>19</v>
      </c>
      <c r="G15" s="8"/>
      <c r="H15" s="8"/>
      <c r="I15" s="9">
        <v>19440</v>
      </c>
      <c r="J15" s="19"/>
      <c r="K15" s="19">
        <f t="shared" si="0"/>
        <v>19440</v>
      </c>
      <c r="L15" s="4"/>
    </row>
    <row r="16" spans="1:16" x14ac:dyDescent="0.3">
      <c r="A16" s="8" t="s">
        <v>8</v>
      </c>
      <c r="B16" s="8" t="s">
        <v>9</v>
      </c>
      <c r="C16" s="8" t="s">
        <v>16</v>
      </c>
      <c r="D16" s="8" t="s">
        <v>17</v>
      </c>
      <c r="E16" s="8" t="s">
        <v>18</v>
      </c>
      <c r="F16" s="8" t="s">
        <v>20</v>
      </c>
      <c r="G16" s="8" t="s">
        <v>21</v>
      </c>
      <c r="H16" s="8"/>
      <c r="I16" s="9">
        <v>2483</v>
      </c>
      <c r="J16" s="19">
        <v>201</v>
      </c>
      <c r="K16" s="19">
        <f t="shared" si="0"/>
        <v>2684</v>
      </c>
      <c r="L16" s="4"/>
    </row>
    <row r="17" spans="1:12" x14ac:dyDescent="0.3">
      <c r="A17" s="8" t="s">
        <v>8</v>
      </c>
      <c r="B17" s="8" t="s">
        <v>9</v>
      </c>
      <c r="C17" s="8" t="s">
        <v>16</v>
      </c>
      <c r="D17" s="8" t="s">
        <v>17</v>
      </c>
      <c r="E17" s="8" t="s">
        <v>18</v>
      </c>
      <c r="F17" s="8" t="s">
        <v>22</v>
      </c>
      <c r="G17" s="8"/>
      <c r="H17" s="8"/>
      <c r="I17" s="9">
        <v>5040</v>
      </c>
      <c r="J17" s="19">
        <v>4800</v>
      </c>
      <c r="K17" s="19">
        <f t="shared" si="0"/>
        <v>9840</v>
      </c>
      <c r="L17" s="4"/>
    </row>
    <row r="18" spans="1:12" x14ac:dyDescent="0.3">
      <c r="A18" s="8" t="s">
        <v>8</v>
      </c>
      <c r="B18" s="8" t="s">
        <v>9</v>
      </c>
      <c r="C18" s="8" t="s">
        <v>16</v>
      </c>
      <c r="D18" s="8" t="s">
        <v>17</v>
      </c>
      <c r="E18" s="8" t="s">
        <v>18</v>
      </c>
      <c r="F18" s="18" t="s">
        <v>37</v>
      </c>
      <c r="G18" s="8"/>
      <c r="H18" s="8"/>
      <c r="I18" s="9">
        <v>38724</v>
      </c>
      <c r="J18" s="19"/>
      <c r="K18" s="19">
        <f t="shared" si="0"/>
        <v>38724</v>
      </c>
      <c r="L18" s="4"/>
    </row>
    <row r="19" spans="1:12" hidden="1" x14ac:dyDescent="0.3">
      <c r="A19" s="8" t="s">
        <v>8</v>
      </c>
      <c r="B19" s="8" t="s">
        <v>9</v>
      </c>
      <c r="C19" s="8" t="s">
        <v>16</v>
      </c>
      <c r="D19" s="8" t="s">
        <v>17</v>
      </c>
      <c r="E19" s="8" t="s">
        <v>18</v>
      </c>
      <c r="F19" s="8" t="s">
        <v>24</v>
      </c>
      <c r="G19" s="8"/>
      <c r="H19" s="8"/>
      <c r="I19" s="9"/>
      <c r="J19" s="19"/>
      <c r="K19" s="19">
        <v>0</v>
      </c>
      <c r="L19" s="4"/>
    </row>
    <row r="20" spans="1:12" x14ac:dyDescent="0.3">
      <c r="A20" s="8" t="s">
        <v>8</v>
      </c>
      <c r="B20" s="8" t="s">
        <v>9</v>
      </c>
      <c r="C20" s="8" t="s">
        <v>16</v>
      </c>
      <c r="D20" s="8" t="s">
        <v>17</v>
      </c>
      <c r="E20" s="8" t="s">
        <v>18</v>
      </c>
      <c r="F20" s="8" t="s">
        <v>38</v>
      </c>
      <c r="G20" s="8"/>
      <c r="H20" s="8"/>
      <c r="I20" s="9"/>
      <c r="J20" s="19">
        <v>20000</v>
      </c>
      <c r="K20" s="19">
        <f>I20+J20</f>
        <v>20000</v>
      </c>
      <c r="L20" s="4"/>
    </row>
    <row r="21" spans="1:12" x14ac:dyDescent="0.3">
      <c r="A21" s="8" t="s">
        <v>8</v>
      </c>
      <c r="B21" s="8" t="s">
        <v>9</v>
      </c>
      <c r="C21" s="8" t="s">
        <v>16</v>
      </c>
      <c r="D21" s="8" t="s">
        <v>17</v>
      </c>
      <c r="E21" s="8" t="s">
        <v>18</v>
      </c>
      <c r="F21" s="8" t="s">
        <v>23</v>
      </c>
      <c r="G21" s="8"/>
      <c r="H21" s="8"/>
      <c r="I21" s="9"/>
      <c r="J21" s="19">
        <v>8325</v>
      </c>
      <c r="K21" s="19">
        <f>I21+J21</f>
        <v>8325</v>
      </c>
      <c r="L21" s="4"/>
    </row>
    <row r="22" spans="1:12" x14ac:dyDescent="0.3">
      <c r="A22" s="8" t="s">
        <v>8</v>
      </c>
      <c r="B22" s="8" t="s">
        <v>9</v>
      </c>
      <c r="C22" s="8" t="s">
        <v>16</v>
      </c>
      <c r="D22" s="8" t="s">
        <v>17</v>
      </c>
      <c r="E22" s="8" t="s">
        <v>18</v>
      </c>
      <c r="F22" s="8" t="s">
        <v>79</v>
      </c>
      <c r="G22" s="8"/>
      <c r="H22" s="8"/>
      <c r="I22" s="9"/>
      <c r="J22" s="19">
        <v>750</v>
      </c>
      <c r="K22" s="19">
        <f>I22+J22</f>
        <v>750</v>
      </c>
      <c r="L22" s="4"/>
    </row>
    <row r="23" spans="1:12" ht="15" thickBot="1" x14ac:dyDescent="0.35">
      <c r="A23" s="8" t="s">
        <v>8</v>
      </c>
      <c r="B23" s="8" t="s">
        <v>9</v>
      </c>
      <c r="C23" s="8" t="s">
        <v>16</v>
      </c>
      <c r="D23" s="8" t="s">
        <v>17</v>
      </c>
      <c r="E23" s="8" t="s">
        <v>25</v>
      </c>
      <c r="F23" s="8" t="s">
        <v>20</v>
      </c>
      <c r="G23" s="8" t="s">
        <v>10</v>
      </c>
      <c r="H23" s="8"/>
      <c r="I23" s="9">
        <v>99100</v>
      </c>
      <c r="J23" s="19"/>
      <c r="K23" s="19">
        <f>I23+J23</f>
        <v>99100</v>
      </c>
      <c r="L23" s="4"/>
    </row>
    <row r="24" spans="1:12" ht="12.9" customHeight="1" x14ac:dyDescent="0.3">
      <c r="A24" s="30" t="s">
        <v>64</v>
      </c>
      <c r="B24" s="30"/>
      <c r="C24" s="30"/>
      <c r="D24" s="30"/>
      <c r="E24" s="30"/>
      <c r="F24" s="30"/>
      <c r="G24" s="30"/>
      <c r="H24" s="10"/>
      <c r="I24" s="11">
        <f>I12+I14+I15+I16+I17+I18+I19+I23</f>
        <v>768243</v>
      </c>
      <c r="J24" s="11">
        <v>107894</v>
      </c>
      <c r="K24" s="11">
        <v>876137</v>
      </c>
      <c r="L24" s="4"/>
    </row>
    <row r="25" spans="1:12" ht="7.95" customHeight="1" x14ac:dyDescent="0.3">
      <c r="A25" s="2"/>
      <c r="B25" s="2"/>
      <c r="C25" s="2"/>
      <c r="D25" s="2"/>
      <c r="E25" s="2"/>
      <c r="F25" s="2"/>
      <c r="G25" s="2"/>
      <c r="H25" s="2"/>
      <c r="I25" s="12"/>
      <c r="J25" s="21"/>
      <c r="K25" s="21"/>
      <c r="L25" s="4"/>
    </row>
    <row r="26" spans="1:12" ht="15" thickBot="1" x14ac:dyDescent="0.35">
      <c r="A26" s="8" t="s">
        <v>8</v>
      </c>
      <c r="B26" s="8" t="s">
        <v>9</v>
      </c>
      <c r="C26" s="8" t="s">
        <v>26</v>
      </c>
      <c r="D26" s="8" t="s">
        <v>27</v>
      </c>
      <c r="E26" s="8" t="s">
        <v>28</v>
      </c>
      <c r="F26" s="8" t="s">
        <v>74</v>
      </c>
      <c r="G26" s="8"/>
      <c r="H26" s="8"/>
      <c r="I26" s="9">
        <v>5000</v>
      </c>
      <c r="J26" s="19"/>
      <c r="K26" s="19">
        <v>5000</v>
      </c>
      <c r="L26" s="4"/>
    </row>
    <row r="27" spans="1:12" ht="12.9" customHeight="1" x14ac:dyDescent="0.3">
      <c r="A27" s="30" t="s">
        <v>65</v>
      </c>
      <c r="B27" s="30"/>
      <c r="C27" s="30"/>
      <c r="D27" s="30"/>
      <c r="E27" s="30"/>
      <c r="F27" s="30"/>
      <c r="G27" s="30"/>
      <c r="H27" s="10"/>
      <c r="I27" s="11">
        <v>5000</v>
      </c>
      <c r="J27" s="11"/>
      <c r="K27" s="11">
        <v>5000</v>
      </c>
      <c r="L27" s="4"/>
    </row>
    <row r="28" spans="1:12" ht="7.95" customHeight="1" x14ac:dyDescent="0.3">
      <c r="A28" s="2"/>
      <c r="B28" s="2"/>
      <c r="C28" s="2"/>
      <c r="D28" s="2"/>
      <c r="E28" s="2"/>
      <c r="F28" s="2"/>
      <c r="G28" s="2"/>
      <c r="H28" s="2"/>
      <c r="I28" s="12"/>
      <c r="J28" s="21"/>
      <c r="K28" s="21"/>
      <c r="L28" s="4"/>
    </row>
    <row r="29" spans="1:12" x14ac:dyDescent="0.3">
      <c r="A29" s="8" t="s">
        <v>8</v>
      </c>
      <c r="B29" s="8" t="s">
        <v>9</v>
      </c>
      <c r="C29" s="8" t="s">
        <v>29</v>
      </c>
      <c r="D29" s="8" t="s">
        <v>30</v>
      </c>
      <c r="E29" s="8" t="s">
        <v>31</v>
      </c>
      <c r="F29" s="8" t="s">
        <v>32</v>
      </c>
      <c r="G29" s="8"/>
      <c r="H29" s="8"/>
      <c r="I29" s="9">
        <v>1668</v>
      </c>
      <c r="J29" s="19"/>
      <c r="K29" s="19">
        <v>1668</v>
      </c>
      <c r="L29" s="4"/>
    </row>
    <row r="30" spans="1:12" ht="15" thickBot="1" x14ac:dyDescent="0.35">
      <c r="A30" s="8" t="s">
        <v>8</v>
      </c>
      <c r="B30" s="8" t="s">
        <v>9</v>
      </c>
      <c r="C30" s="8" t="s">
        <v>80</v>
      </c>
      <c r="D30" s="8" t="s">
        <v>81</v>
      </c>
      <c r="E30" s="8" t="s">
        <v>33</v>
      </c>
      <c r="F30" s="8" t="s">
        <v>32</v>
      </c>
      <c r="G30" s="8"/>
      <c r="H30" s="8"/>
      <c r="I30" s="9">
        <v>0</v>
      </c>
      <c r="J30" s="19">
        <v>15000</v>
      </c>
      <c r="K30" s="19">
        <v>15000</v>
      </c>
      <c r="L30" s="4"/>
    </row>
    <row r="31" spans="1:12" ht="12.9" customHeight="1" x14ac:dyDescent="0.3">
      <c r="A31" s="30" t="s">
        <v>66</v>
      </c>
      <c r="B31" s="30"/>
      <c r="C31" s="30"/>
      <c r="D31" s="30"/>
      <c r="E31" s="30"/>
      <c r="F31" s="30"/>
      <c r="G31" s="30"/>
      <c r="H31" s="10"/>
      <c r="I31" s="11">
        <f>I29+I30</f>
        <v>1668</v>
      </c>
      <c r="J31" s="20">
        <v>15000</v>
      </c>
      <c r="K31" s="20">
        <v>16668</v>
      </c>
      <c r="L31" s="4"/>
    </row>
    <row r="32" spans="1:12" ht="7.95" customHeight="1" x14ac:dyDescent="0.3">
      <c r="A32" s="2"/>
      <c r="B32" s="2"/>
      <c r="C32" s="2"/>
      <c r="D32" s="2"/>
      <c r="E32" s="2"/>
      <c r="F32" s="2"/>
      <c r="G32" s="2"/>
      <c r="H32" s="2"/>
      <c r="I32" s="12"/>
      <c r="J32" s="21"/>
      <c r="K32" s="21"/>
      <c r="L32" s="4"/>
    </row>
    <row r="33" spans="1:12" x14ac:dyDescent="0.3">
      <c r="A33" s="8" t="s">
        <v>8</v>
      </c>
      <c r="B33" s="8" t="s">
        <v>10</v>
      </c>
      <c r="C33" s="8" t="s">
        <v>34</v>
      </c>
      <c r="D33" s="8" t="s">
        <v>35</v>
      </c>
      <c r="E33" s="8" t="s">
        <v>12</v>
      </c>
      <c r="F33" s="8" t="s">
        <v>13</v>
      </c>
      <c r="G33" s="8" t="s">
        <v>75</v>
      </c>
      <c r="H33" s="8"/>
      <c r="I33" s="9">
        <v>70480</v>
      </c>
      <c r="J33" s="23"/>
      <c r="K33" s="19">
        <f>I33+J33</f>
        <v>70480</v>
      </c>
      <c r="L33" s="4"/>
    </row>
    <row r="34" spans="1:12" x14ac:dyDescent="0.3">
      <c r="A34" s="8" t="s">
        <v>8</v>
      </c>
      <c r="B34" s="8" t="s">
        <v>10</v>
      </c>
      <c r="C34" s="8" t="s">
        <v>34</v>
      </c>
      <c r="D34" s="8" t="s">
        <v>35</v>
      </c>
      <c r="E34" s="8" t="s">
        <v>36</v>
      </c>
      <c r="F34" s="8" t="s">
        <v>37</v>
      </c>
      <c r="G34" s="8" t="s">
        <v>75</v>
      </c>
      <c r="H34" s="8"/>
      <c r="I34" s="9">
        <v>720</v>
      </c>
      <c r="J34" s="23"/>
      <c r="K34" s="19">
        <f>I34+J34</f>
        <v>720</v>
      </c>
      <c r="L34" s="4"/>
    </row>
    <row r="35" spans="1:12" x14ac:dyDescent="0.3">
      <c r="A35" s="8" t="s">
        <v>8</v>
      </c>
      <c r="B35" s="8" t="s">
        <v>10</v>
      </c>
      <c r="C35" s="8" t="s">
        <v>34</v>
      </c>
      <c r="D35" s="8" t="s">
        <v>35</v>
      </c>
      <c r="E35" s="8" t="s">
        <v>14</v>
      </c>
      <c r="F35" s="8" t="s">
        <v>15</v>
      </c>
      <c r="G35" s="8" t="s">
        <v>75</v>
      </c>
      <c r="H35" s="8"/>
      <c r="I35" s="9">
        <v>21285</v>
      </c>
      <c r="J35" s="23"/>
      <c r="K35" s="19">
        <f>I35+J35</f>
        <v>21285</v>
      </c>
      <c r="L35" s="4"/>
    </row>
    <row r="36" spans="1:12" x14ac:dyDescent="0.3">
      <c r="A36" s="8" t="s">
        <v>8</v>
      </c>
      <c r="B36" s="8" t="s">
        <v>10</v>
      </c>
      <c r="C36" s="8" t="s">
        <v>34</v>
      </c>
      <c r="D36" s="8" t="s">
        <v>35</v>
      </c>
      <c r="E36" s="8" t="s">
        <v>18</v>
      </c>
      <c r="F36" s="8" t="s">
        <v>38</v>
      </c>
      <c r="G36" s="8" t="s">
        <v>75</v>
      </c>
      <c r="H36" s="8"/>
      <c r="I36" s="9">
        <v>0</v>
      </c>
      <c r="J36" s="19"/>
      <c r="K36" s="19">
        <f>I36+J36</f>
        <v>0</v>
      </c>
      <c r="L36" s="4"/>
    </row>
    <row r="37" spans="1:12" ht="15" thickBot="1" x14ac:dyDescent="0.35">
      <c r="A37" s="8" t="s">
        <v>8</v>
      </c>
      <c r="B37" s="8" t="s">
        <v>10</v>
      </c>
      <c r="C37" s="8" t="s">
        <v>34</v>
      </c>
      <c r="D37" s="8" t="s">
        <v>35</v>
      </c>
      <c r="E37" s="8" t="s">
        <v>18</v>
      </c>
      <c r="F37" s="8" t="s">
        <v>23</v>
      </c>
      <c r="G37" s="8" t="s">
        <v>75</v>
      </c>
      <c r="H37" s="8"/>
      <c r="I37" s="9">
        <v>315</v>
      </c>
      <c r="J37" s="19"/>
      <c r="K37" s="19">
        <f>I37+J37</f>
        <v>315</v>
      </c>
      <c r="L37" s="4"/>
    </row>
    <row r="38" spans="1:12" ht="12.9" customHeight="1" x14ac:dyDescent="0.3">
      <c r="A38" s="29" t="s">
        <v>67</v>
      </c>
      <c r="B38" s="30"/>
      <c r="C38" s="30"/>
      <c r="D38" s="30"/>
      <c r="E38" s="30"/>
      <c r="F38" s="30"/>
      <c r="G38" s="30"/>
      <c r="H38" s="10"/>
      <c r="I38" s="11">
        <f>I33+I34+I35+I36+I37</f>
        <v>92800</v>
      </c>
      <c r="J38" s="20"/>
      <c r="K38" s="20">
        <f>K33+K34+K35+K36+K37</f>
        <v>92800</v>
      </c>
      <c r="L38" s="4"/>
    </row>
    <row r="39" spans="1:12" ht="7.95" hidden="1" customHeight="1" x14ac:dyDescent="0.3">
      <c r="A39" s="2"/>
      <c r="B39" s="2"/>
      <c r="C39" s="2"/>
      <c r="D39" s="2"/>
      <c r="E39" s="2"/>
      <c r="F39" s="2"/>
      <c r="G39" s="2"/>
      <c r="H39" s="2"/>
      <c r="I39" s="12"/>
      <c r="J39" s="21"/>
      <c r="K39" s="21"/>
      <c r="L39" s="4"/>
    </row>
    <row r="40" spans="1:12" hidden="1" x14ac:dyDescent="0.3">
      <c r="A40" s="8" t="s">
        <v>8</v>
      </c>
      <c r="B40" s="8" t="s">
        <v>34</v>
      </c>
      <c r="C40" s="8" t="s">
        <v>39</v>
      </c>
      <c r="D40" s="8" t="s">
        <v>40</v>
      </c>
      <c r="E40" s="8" t="s">
        <v>18</v>
      </c>
      <c r="F40" s="8" t="s">
        <v>22</v>
      </c>
      <c r="G40" s="8"/>
      <c r="H40" s="8"/>
      <c r="I40" s="9">
        <v>7000</v>
      </c>
      <c r="J40" s="19"/>
      <c r="K40" s="19">
        <v>0</v>
      </c>
      <c r="L40" s="4"/>
    </row>
    <row r="41" spans="1:12" ht="12.9" hidden="1" customHeight="1" x14ac:dyDescent="0.3">
      <c r="A41" s="30"/>
      <c r="B41" s="30"/>
      <c r="C41" s="30"/>
      <c r="D41" s="30"/>
      <c r="E41" s="30"/>
      <c r="F41" s="30"/>
      <c r="G41" s="30"/>
      <c r="H41" s="10"/>
      <c r="I41" s="11">
        <v>7000</v>
      </c>
      <c r="J41" s="22"/>
      <c r="K41" s="22">
        <v>0</v>
      </c>
      <c r="L41" s="4"/>
    </row>
    <row r="42" spans="1:12" ht="12.9" customHeight="1" x14ac:dyDescent="0.3">
      <c r="A42" s="8" t="s">
        <v>8</v>
      </c>
      <c r="B42" s="8" t="s">
        <v>34</v>
      </c>
      <c r="C42" s="8" t="s">
        <v>39</v>
      </c>
      <c r="D42" s="8" t="s">
        <v>40</v>
      </c>
      <c r="E42" s="8" t="s">
        <v>18</v>
      </c>
      <c r="F42" s="8" t="s">
        <v>22</v>
      </c>
      <c r="G42" s="8"/>
      <c r="H42" s="8"/>
      <c r="I42" s="9"/>
      <c r="J42" s="19">
        <v>7000</v>
      </c>
      <c r="K42" s="19">
        <f>I42+J42</f>
        <v>7000</v>
      </c>
      <c r="L42" s="4"/>
    </row>
    <row r="43" spans="1:12" ht="12.9" customHeight="1" x14ac:dyDescent="0.3">
      <c r="A43" s="8" t="s">
        <v>8</v>
      </c>
      <c r="B43" s="8" t="s">
        <v>34</v>
      </c>
      <c r="C43" s="8" t="s">
        <v>39</v>
      </c>
      <c r="D43" s="8" t="s">
        <v>40</v>
      </c>
      <c r="E43" s="8" t="s">
        <v>18</v>
      </c>
      <c r="F43" s="8" t="s">
        <v>38</v>
      </c>
      <c r="G43" s="8"/>
      <c r="H43" s="8"/>
      <c r="I43" s="9"/>
      <c r="J43" s="19">
        <v>2800</v>
      </c>
      <c r="K43" s="19">
        <v>2800</v>
      </c>
      <c r="L43" s="4"/>
    </row>
    <row r="44" spans="1:12" ht="1.2" customHeight="1" thickBot="1" x14ac:dyDescent="0.35">
      <c r="A44" s="8" t="s">
        <v>8</v>
      </c>
      <c r="B44" s="8" t="s">
        <v>34</v>
      </c>
      <c r="C44" s="8" t="s">
        <v>39</v>
      </c>
      <c r="D44" s="8" t="s">
        <v>40</v>
      </c>
      <c r="E44" s="8" t="s">
        <v>18</v>
      </c>
      <c r="F44" s="8" t="s">
        <v>22</v>
      </c>
      <c r="G44" s="8"/>
      <c r="H44" s="8"/>
      <c r="I44" s="9"/>
      <c r="J44" s="19"/>
      <c r="K44" s="19">
        <f>I44+J44</f>
        <v>0</v>
      </c>
      <c r="L44" s="4"/>
    </row>
    <row r="45" spans="1:12" ht="18.600000000000001" customHeight="1" thickBot="1" x14ac:dyDescent="0.35">
      <c r="A45" s="31" t="s">
        <v>82</v>
      </c>
      <c r="B45" s="30"/>
      <c r="C45" s="30"/>
      <c r="D45" s="30"/>
      <c r="E45" s="30"/>
      <c r="F45" s="30"/>
      <c r="G45" s="30"/>
      <c r="H45" s="10"/>
      <c r="I45" s="11">
        <f>I42+I43+I44</f>
        <v>0</v>
      </c>
      <c r="J45" s="20">
        <v>9800</v>
      </c>
      <c r="K45" s="20">
        <f>K42+K43+K44</f>
        <v>9800</v>
      </c>
      <c r="L45" s="4"/>
    </row>
    <row r="46" spans="1:12" ht="4.8" customHeight="1" x14ac:dyDescent="0.3">
      <c r="A46" s="26"/>
      <c r="B46" s="25"/>
      <c r="C46" s="25"/>
      <c r="D46" s="25"/>
      <c r="E46" s="25"/>
      <c r="F46" s="25"/>
      <c r="G46" s="25"/>
      <c r="H46" s="10"/>
      <c r="I46" s="11"/>
      <c r="J46" s="20"/>
      <c r="K46" s="20"/>
      <c r="L46" s="4"/>
    </row>
    <row r="47" spans="1:12" x14ac:dyDescent="0.3">
      <c r="A47" s="8" t="s">
        <v>8</v>
      </c>
      <c r="B47" s="8" t="s">
        <v>16</v>
      </c>
      <c r="C47" s="8" t="s">
        <v>41</v>
      </c>
      <c r="D47" s="8" t="s">
        <v>42</v>
      </c>
      <c r="E47" s="8" t="s">
        <v>18</v>
      </c>
      <c r="F47" s="8" t="s">
        <v>22</v>
      </c>
      <c r="G47" s="8"/>
      <c r="H47" s="8"/>
      <c r="I47" s="9">
        <v>209000</v>
      </c>
      <c r="J47" s="19">
        <v>6128.75</v>
      </c>
      <c r="K47" s="19">
        <f>I47+J47</f>
        <v>215128.75</v>
      </c>
      <c r="L47" s="4"/>
    </row>
    <row r="48" spans="1:12" x14ac:dyDescent="0.3">
      <c r="A48" s="8" t="s">
        <v>8</v>
      </c>
      <c r="B48" s="8" t="s">
        <v>16</v>
      </c>
      <c r="C48" s="8" t="s">
        <v>41</v>
      </c>
      <c r="D48" s="8" t="s">
        <v>42</v>
      </c>
      <c r="E48" s="8" t="s">
        <v>18</v>
      </c>
      <c r="F48" s="8" t="s">
        <v>23</v>
      </c>
      <c r="G48" s="8"/>
      <c r="H48" s="8"/>
      <c r="I48" s="9">
        <v>4500</v>
      </c>
      <c r="J48" s="19"/>
      <c r="K48" s="19">
        <f>I48+J48</f>
        <v>4500</v>
      </c>
      <c r="L48" s="4"/>
    </row>
    <row r="49" spans="1:12" ht="15" thickBot="1" x14ac:dyDescent="0.35">
      <c r="A49" s="8" t="s">
        <v>8</v>
      </c>
      <c r="B49" s="8" t="s">
        <v>16</v>
      </c>
      <c r="C49" s="8" t="s">
        <v>41</v>
      </c>
      <c r="D49" s="8" t="s">
        <v>42</v>
      </c>
      <c r="E49" s="8" t="s">
        <v>25</v>
      </c>
      <c r="F49" s="8" t="s">
        <v>20</v>
      </c>
      <c r="G49" s="8" t="s">
        <v>10</v>
      </c>
      <c r="H49" s="8"/>
      <c r="I49" s="9">
        <v>18800</v>
      </c>
      <c r="J49" s="19"/>
      <c r="K49" s="19">
        <f>I49+J49</f>
        <v>18800</v>
      </c>
      <c r="L49" s="4"/>
    </row>
    <row r="50" spans="1:12" ht="12.9" customHeight="1" x14ac:dyDescent="0.3">
      <c r="A50" s="29" t="s">
        <v>68</v>
      </c>
      <c r="B50" s="30"/>
      <c r="C50" s="30"/>
      <c r="D50" s="30"/>
      <c r="E50" s="30"/>
      <c r="F50" s="30"/>
      <c r="G50" s="30"/>
      <c r="H50" s="10"/>
      <c r="I50" s="11">
        <f>I47+I48+I49</f>
        <v>232300</v>
      </c>
      <c r="J50" s="20">
        <v>6128.75</v>
      </c>
      <c r="K50" s="20">
        <f>K47+K48+K49</f>
        <v>238428.75</v>
      </c>
      <c r="L50" s="4"/>
    </row>
    <row r="51" spans="1:12" ht="7.95" customHeight="1" x14ac:dyDescent="0.3">
      <c r="A51" s="2"/>
      <c r="B51" s="2"/>
      <c r="C51" s="2"/>
      <c r="D51" s="2"/>
      <c r="E51" s="2"/>
      <c r="F51" s="2"/>
      <c r="G51" s="2"/>
      <c r="H51" s="2"/>
      <c r="I51" s="12"/>
      <c r="J51" s="21"/>
      <c r="K51" s="21"/>
      <c r="L51" s="4"/>
    </row>
    <row r="52" spans="1:12" x14ac:dyDescent="0.3">
      <c r="A52" s="8" t="s">
        <v>8</v>
      </c>
      <c r="B52" s="8" t="s">
        <v>21</v>
      </c>
      <c r="C52" s="8" t="s">
        <v>34</v>
      </c>
      <c r="D52" s="8" t="s">
        <v>44</v>
      </c>
      <c r="E52" s="8" t="s">
        <v>18</v>
      </c>
      <c r="F52" s="8" t="s">
        <v>22</v>
      </c>
      <c r="G52" s="8"/>
      <c r="H52" s="8"/>
      <c r="I52" s="9">
        <v>7600</v>
      </c>
      <c r="J52" s="19">
        <v>5027.59</v>
      </c>
      <c r="K52" s="19">
        <f>I52+J52</f>
        <v>12627.59</v>
      </c>
      <c r="L52" s="4"/>
    </row>
    <row r="53" spans="1:12" hidden="1" x14ac:dyDescent="0.3">
      <c r="A53" s="8" t="s">
        <v>8</v>
      </c>
      <c r="B53" s="8" t="s">
        <v>21</v>
      </c>
      <c r="C53" s="8" t="s">
        <v>34</v>
      </c>
      <c r="D53" s="8" t="s">
        <v>44</v>
      </c>
      <c r="E53" s="8" t="s">
        <v>18</v>
      </c>
      <c r="F53" s="8" t="s">
        <v>45</v>
      </c>
      <c r="G53" s="8"/>
      <c r="H53" s="8"/>
      <c r="I53" s="9"/>
      <c r="J53" s="19"/>
      <c r="K53" s="19">
        <v>0</v>
      </c>
      <c r="L53" s="4"/>
    </row>
    <row r="54" spans="1:12" x14ac:dyDescent="0.3">
      <c r="A54" s="8" t="s">
        <v>8</v>
      </c>
      <c r="B54" s="8" t="s">
        <v>21</v>
      </c>
      <c r="C54" s="8" t="s">
        <v>34</v>
      </c>
      <c r="D54" s="8" t="s">
        <v>44</v>
      </c>
      <c r="E54" s="8" t="s">
        <v>18</v>
      </c>
      <c r="F54" s="8" t="s">
        <v>23</v>
      </c>
      <c r="G54" s="8"/>
      <c r="H54" s="8"/>
      <c r="I54" s="9"/>
      <c r="J54" s="19">
        <v>800</v>
      </c>
      <c r="K54" s="19">
        <v>800</v>
      </c>
      <c r="L54" s="4"/>
    </row>
    <row r="55" spans="1:12" x14ac:dyDescent="0.3">
      <c r="A55" s="8" t="s">
        <v>8</v>
      </c>
      <c r="B55" s="8" t="s">
        <v>21</v>
      </c>
      <c r="C55" s="8" t="s">
        <v>34</v>
      </c>
      <c r="D55" s="8" t="s">
        <v>46</v>
      </c>
      <c r="E55" s="8" t="s">
        <v>18</v>
      </c>
      <c r="F55" s="8" t="s">
        <v>22</v>
      </c>
      <c r="G55" s="8"/>
      <c r="H55" s="8"/>
      <c r="I55" s="9">
        <v>20600</v>
      </c>
      <c r="J55" s="19">
        <v>7200</v>
      </c>
      <c r="K55" s="19">
        <f>I55+J55</f>
        <v>27800</v>
      </c>
      <c r="L55" s="4"/>
    </row>
    <row r="56" spans="1:12" x14ac:dyDescent="0.3">
      <c r="A56" s="8" t="s">
        <v>8</v>
      </c>
      <c r="B56" s="8" t="s">
        <v>21</v>
      </c>
      <c r="C56" s="8" t="s">
        <v>34</v>
      </c>
      <c r="D56" s="8" t="s">
        <v>46</v>
      </c>
      <c r="E56" s="8" t="s">
        <v>18</v>
      </c>
      <c r="F56" s="8" t="s">
        <v>37</v>
      </c>
      <c r="G56" s="8"/>
      <c r="H56" s="8"/>
      <c r="I56" s="9"/>
      <c r="J56" s="19">
        <v>2720</v>
      </c>
      <c r="K56" s="19">
        <f>I56+J56</f>
        <v>2720</v>
      </c>
      <c r="L56" s="4"/>
    </row>
    <row r="57" spans="1:12" x14ac:dyDescent="0.3">
      <c r="A57" s="8" t="s">
        <v>8</v>
      </c>
      <c r="B57" s="8" t="s">
        <v>21</v>
      </c>
      <c r="C57" s="8" t="s">
        <v>34</v>
      </c>
      <c r="D57" s="8" t="s">
        <v>46</v>
      </c>
      <c r="E57" s="8" t="s">
        <v>18</v>
      </c>
      <c r="F57" s="8" t="s">
        <v>45</v>
      </c>
      <c r="G57" s="8"/>
      <c r="H57" s="8"/>
      <c r="I57" s="9"/>
      <c r="J57" s="19">
        <v>2418</v>
      </c>
      <c r="K57" s="19">
        <f>I57+J57</f>
        <v>2418</v>
      </c>
      <c r="L57" s="4"/>
    </row>
    <row r="58" spans="1:12" ht="15" thickBot="1" x14ac:dyDescent="0.35">
      <c r="A58" s="8" t="s">
        <v>8</v>
      </c>
      <c r="B58" s="8" t="s">
        <v>21</v>
      </c>
      <c r="C58" s="8" t="s">
        <v>34</v>
      </c>
      <c r="D58" s="8" t="s">
        <v>84</v>
      </c>
      <c r="E58" s="8" t="s">
        <v>18</v>
      </c>
      <c r="F58" s="8" t="s">
        <v>22</v>
      </c>
      <c r="G58" s="8"/>
      <c r="H58" s="8"/>
      <c r="I58" s="9"/>
      <c r="J58" s="19">
        <v>5000</v>
      </c>
      <c r="K58" s="19">
        <v>5000</v>
      </c>
      <c r="L58" s="4"/>
    </row>
    <row r="59" spans="1:12" ht="12.9" customHeight="1" x14ac:dyDescent="0.3">
      <c r="A59" s="29" t="s">
        <v>69</v>
      </c>
      <c r="B59" s="30"/>
      <c r="C59" s="30"/>
      <c r="D59" s="30"/>
      <c r="E59" s="30"/>
      <c r="F59" s="30"/>
      <c r="G59" s="30"/>
      <c r="H59" s="10"/>
      <c r="I59" s="11">
        <v>28200</v>
      </c>
      <c r="J59" s="20">
        <v>23165.59</v>
      </c>
      <c r="K59" s="20">
        <v>51365.59</v>
      </c>
      <c r="L59" s="4"/>
    </row>
    <row r="60" spans="1:12" ht="7.95" customHeight="1" x14ac:dyDescent="0.3">
      <c r="A60" s="2"/>
      <c r="B60" s="2"/>
      <c r="C60" s="2"/>
      <c r="D60" s="2"/>
      <c r="E60" s="2"/>
      <c r="F60" s="2"/>
      <c r="G60" s="2"/>
      <c r="H60" s="2"/>
      <c r="I60" s="12"/>
      <c r="J60" s="21"/>
      <c r="K60" s="21"/>
      <c r="L60" s="4"/>
    </row>
    <row r="61" spans="1:12" x14ac:dyDescent="0.3">
      <c r="A61" s="8" t="s">
        <v>8</v>
      </c>
      <c r="B61" s="8" t="s">
        <v>47</v>
      </c>
      <c r="C61" s="8" t="s">
        <v>9</v>
      </c>
      <c r="D61" s="8" t="s">
        <v>48</v>
      </c>
      <c r="E61" s="8" t="s">
        <v>49</v>
      </c>
      <c r="F61" s="8" t="s">
        <v>43</v>
      </c>
      <c r="G61" s="8" t="s">
        <v>50</v>
      </c>
      <c r="H61" s="8"/>
      <c r="I61" s="9">
        <v>29485</v>
      </c>
      <c r="J61" s="23"/>
      <c r="K61" s="19">
        <f t="shared" ref="K61:K70" si="1">I61+J61</f>
        <v>29485</v>
      </c>
      <c r="L61" s="4"/>
    </row>
    <row r="62" spans="1:12" ht="12.9" customHeight="1" x14ac:dyDescent="0.3">
      <c r="A62" s="8" t="s">
        <v>8</v>
      </c>
      <c r="B62" s="8" t="s">
        <v>47</v>
      </c>
      <c r="C62" s="8" t="s">
        <v>9</v>
      </c>
      <c r="D62" s="18" t="s">
        <v>70</v>
      </c>
      <c r="E62" s="8" t="s">
        <v>49</v>
      </c>
      <c r="F62" s="8" t="s">
        <v>43</v>
      </c>
      <c r="G62" s="8"/>
      <c r="H62" s="8"/>
      <c r="I62" s="9">
        <v>298</v>
      </c>
      <c r="J62" s="23"/>
      <c r="K62" s="19">
        <f t="shared" si="1"/>
        <v>298</v>
      </c>
      <c r="L62" s="4"/>
    </row>
    <row r="63" spans="1:12" x14ac:dyDescent="0.3">
      <c r="A63" s="8" t="s">
        <v>8</v>
      </c>
      <c r="B63" s="8" t="s">
        <v>47</v>
      </c>
      <c r="C63" s="8" t="s">
        <v>9</v>
      </c>
      <c r="D63" s="8" t="s">
        <v>51</v>
      </c>
      <c r="E63" s="8" t="s">
        <v>52</v>
      </c>
      <c r="F63" s="8" t="s">
        <v>13</v>
      </c>
      <c r="G63" s="8"/>
      <c r="H63" s="8"/>
      <c r="I63" s="9">
        <v>585400</v>
      </c>
      <c r="J63" s="19">
        <v>53230</v>
      </c>
      <c r="K63" s="19">
        <f t="shared" si="1"/>
        <v>638630</v>
      </c>
      <c r="L63" s="4"/>
    </row>
    <row r="64" spans="1:12" x14ac:dyDescent="0.3">
      <c r="A64" s="8" t="s">
        <v>8</v>
      </c>
      <c r="B64" s="8" t="s">
        <v>47</v>
      </c>
      <c r="C64" s="8" t="s">
        <v>9</v>
      </c>
      <c r="D64" s="8" t="s">
        <v>51</v>
      </c>
      <c r="E64" s="8" t="s">
        <v>53</v>
      </c>
      <c r="F64" s="8" t="s">
        <v>15</v>
      </c>
      <c r="G64" s="8"/>
      <c r="H64" s="8"/>
      <c r="I64" s="9">
        <v>176791</v>
      </c>
      <c r="J64" s="19">
        <v>16075</v>
      </c>
      <c r="K64" s="19">
        <f t="shared" si="1"/>
        <v>192866</v>
      </c>
      <c r="L64" s="4"/>
    </row>
    <row r="65" spans="1:12" x14ac:dyDescent="0.3">
      <c r="A65" s="8" t="s">
        <v>8</v>
      </c>
      <c r="B65" s="8" t="s">
        <v>47</v>
      </c>
      <c r="C65" s="8" t="s">
        <v>9</v>
      </c>
      <c r="D65" s="8" t="s">
        <v>51</v>
      </c>
      <c r="E65" s="8" t="s">
        <v>18</v>
      </c>
      <c r="F65" s="8" t="s">
        <v>19</v>
      </c>
      <c r="G65" s="8"/>
      <c r="H65" s="8"/>
      <c r="I65" s="9">
        <v>6000</v>
      </c>
      <c r="J65" s="19"/>
      <c r="K65" s="19">
        <f t="shared" si="1"/>
        <v>6000</v>
      </c>
      <c r="L65" s="4"/>
    </row>
    <row r="66" spans="1:12" x14ac:dyDescent="0.3">
      <c r="A66" s="8" t="s">
        <v>8</v>
      </c>
      <c r="B66" s="8" t="s">
        <v>47</v>
      </c>
      <c r="C66" s="8" t="s">
        <v>9</v>
      </c>
      <c r="D66" s="8" t="s">
        <v>51</v>
      </c>
      <c r="E66" s="8" t="s">
        <v>18</v>
      </c>
      <c r="F66" s="8" t="s">
        <v>20</v>
      </c>
      <c r="G66" s="8" t="s">
        <v>21</v>
      </c>
      <c r="H66" s="8"/>
      <c r="I66" s="9">
        <v>1750</v>
      </c>
      <c r="J66" s="19"/>
      <c r="K66" s="19">
        <f t="shared" si="1"/>
        <v>1750</v>
      </c>
      <c r="L66" s="4"/>
    </row>
    <row r="67" spans="1:12" x14ac:dyDescent="0.3">
      <c r="A67" s="8" t="s">
        <v>8</v>
      </c>
      <c r="B67" s="8" t="s">
        <v>47</v>
      </c>
      <c r="C67" s="8" t="s">
        <v>9</v>
      </c>
      <c r="D67" s="8" t="s">
        <v>51</v>
      </c>
      <c r="E67" s="8" t="s">
        <v>18</v>
      </c>
      <c r="F67" s="8" t="s">
        <v>22</v>
      </c>
      <c r="G67" s="8"/>
      <c r="H67" s="8"/>
      <c r="I67" s="9">
        <v>13200</v>
      </c>
      <c r="J67" s="19"/>
      <c r="K67" s="19">
        <f t="shared" si="1"/>
        <v>13200</v>
      </c>
      <c r="L67" s="4"/>
    </row>
    <row r="68" spans="1:12" x14ac:dyDescent="0.3">
      <c r="A68" s="8" t="s">
        <v>8</v>
      </c>
      <c r="B68" s="8" t="s">
        <v>47</v>
      </c>
      <c r="C68" s="8" t="s">
        <v>9</v>
      </c>
      <c r="D68" s="8" t="s">
        <v>51</v>
      </c>
      <c r="E68" s="8" t="s">
        <v>18</v>
      </c>
      <c r="F68" s="8" t="s">
        <v>37</v>
      </c>
      <c r="G68" s="8"/>
      <c r="H68" s="8"/>
      <c r="I68" s="9">
        <v>300</v>
      </c>
      <c r="J68" s="19"/>
      <c r="K68" s="19">
        <f t="shared" si="1"/>
        <v>300</v>
      </c>
      <c r="L68" s="4"/>
    </row>
    <row r="69" spans="1:12" x14ac:dyDescent="0.3">
      <c r="A69" s="8" t="s">
        <v>8</v>
      </c>
      <c r="B69" s="8" t="s">
        <v>47</v>
      </c>
      <c r="C69" s="8" t="s">
        <v>9</v>
      </c>
      <c r="D69" s="8" t="s">
        <v>51</v>
      </c>
      <c r="E69" s="8" t="s">
        <v>18</v>
      </c>
      <c r="F69" s="8" t="s">
        <v>23</v>
      </c>
      <c r="G69" s="8"/>
      <c r="H69" s="8"/>
      <c r="I69" s="9">
        <v>990</v>
      </c>
      <c r="J69" s="19">
        <v>2000</v>
      </c>
      <c r="K69" s="19">
        <f t="shared" si="1"/>
        <v>2990</v>
      </c>
      <c r="L69" s="4"/>
    </row>
    <row r="70" spans="1:12" ht="15" thickBot="1" x14ac:dyDescent="0.35">
      <c r="A70" s="8" t="s">
        <v>8</v>
      </c>
      <c r="B70" s="8" t="s">
        <v>47</v>
      </c>
      <c r="C70" s="8" t="s">
        <v>9</v>
      </c>
      <c r="D70" s="8" t="s">
        <v>51</v>
      </c>
      <c r="E70" s="8" t="s">
        <v>25</v>
      </c>
      <c r="F70" s="8" t="s">
        <v>20</v>
      </c>
      <c r="G70" s="8" t="s">
        <v>10</v>
      </c>
      <c r="H70" s="8"/>
      <c r="I70" s="9">
        <v>540400</v>
      </c>
      <c r="J70" s="19"/>
      <c r="K70" s="19">
        <f t="shared" si="1"/>
        <v>540400</v>
      </c>
      <c r="L70" s="4"/>
    </row>
    <row r="71" spans="1:12" ht="12.9" customHeight="1" x14ac:dyDescent="0.3">
      <c r="A71" s="29" t="s">
        <v>71</v>
      </c>
      <c r="B71" s="30"/>
      <c r="C71" s="30"/>
      <c r="D71" s="30"/>
      <c r="E71" s="30"/>
      <c r="F71" s="30"/>
      <c r="G71" s="30"/>
      <c r="H71" s="10"/>
      <c r="I71" s="11">
        <f>I61+I62+I63+I64+I65+I66+I67+I68+I69+I70</f>
        <v>1354614</v>
      </c>
      <c r="J71" s="20">
        <f>J61+J62+J63+J64+J65+J66+J67+J68+J69+J70</f>
        <v>71305</v>
      </c>
      <c r="K71" s="20">
        <f>K61+K62+K63+K64+K65+K66+K67+K68+K69+K70</f>
        <v>1425919</v>
      </c>
      <c r="L71" s="4"/>
    </row>
    <row r="72" spans="1:12" ht="7.95" customHeight="1" x14ac:dyDescent="0.3">
      <c r="A72" s="2"/>
      <c r="B72" s="2"/>
      <c r="C72" s="2"/>
      <c r="D72" s="2"/>
      <c r="E72" s="2"/>
      <c r="F72" s="2"/>
      <c r="G72" s="2"/>
      <c r="H72" s="2"/>
      <c r="I72" s="12"/>
      <c r="J72" s="21"/>
      <c r="K72" s="21"/>
      <c r="L72" s="4"/>
    </row>
    <row r="73" spans="1:12" ht="15" thickBot="1" x14ac:dyDescent="0.35">
      <c r="A73" s="8" t="s">
        <v>8</v>
      </c>
      <c r="B73" s="8" t="s">
        <v>39</v>
      </c>
      <c r="C73" s="8" t="s">
        <v>9</v>
      </c>
      <c r="D73" s="8" t="s">
        <v>54</v>
      </c>
      <c r="E73" s="8" t="s">
        <v>55</v>
      </c>
      <c r="F73" s="8" t="s">
        <v>56</v>
      </c>
      <c r="G73" s="8"/>
      <c r="H73" s="8"/>
      <c r="I73" s="9">
        <v>149400</v>
      </c>
      <c r="J73" s="19">
        <v>54617.64</v>
      </c>
      <c r="K73" s="19">
        <f>I73+J73</f>
        <v>204017.64</v>
      </c>
      <c r="L73" s="4"/>
    </row>
    <row r="74" spans="1:12" ht="12.9" customHeight="1" x14ac:dyDescent="0.3">
      <c r="A74" s="29" t="s">
        <v>72</v>
      </c>
      <c r="B74" s="30"/>
      <c r="C74" s="30"/>
      <c r="D74" s="30"/>
      <c r="E74" s="30"/>
      <c r="F74" s="30"/>
      <c r="G74" s="30"/>
      <c r="H74" s="10"/>
      <c r="I74" s="11">
        <v>149400</v>
      </c>
      <c r="J74" s="22">
        <v>54617.64</v>
      </c>
      <c r="K74" s="19">
        <f>I74+J74</f>
        <v>204017.64</v>
      </c>
      <c r="L74" s="4"/>
    </row>
    <row r="75" spans="1:12" ht="7.95" customHeight="1" x14ac:dyDescent="0.3">
      <c r="A75" s="2"/>
      <c r="B75" s="2"/>
      <c r="C75" s="2"/>
      <c r="D75" s="2"/>
      <c r="E75" s="2"/>
      <c r="F75" s="2"/>
      <c r="G75" s="2"/>
      <c r="H75" s="2"/>
      <c r="I75" s="12"/>
      <c r="J75" s="21"/>
      <c r="K75" s="21"/>
      <c r="L75" s="4"/>
    </row>
    <row r="76" spans="1:12" x14ac:dyDescent="0.3">
      <c r="A76" s="8" t="s">
        <v>8</v>
      </c>
      <c r="B76" s="8" t="s">
        <v>57</v>
      </c>
      <c r="C76" s="8" t="s">
        <v>34</v>
      </c>
      <c r="D76" s="8" t="s">
        <v>58</v>
      </c>
      <c r="E76" s="8" t="s">
        <v>59</v>
      </c>
      <c r="F76" s="8" t="s">
        <v>60</v>
      </c>
      <c r="G76" s="8"/>
      <c r="H76" s="8"/>
      <c r="I76" s="9">
        <v>10580</v>
      </c>
      <c r="J76" s="19"/>
      <c r="K76" s="19">
        <v>10580</v>
      </c>
      <c r="L76" s="4"/>
    </row>
    <row r="77" spans="1:12" ht="15" thickBot="1" x14ac:dyDescent="0.35">
      <c r="A77" s="8" t="s">
        <v>8</v>
      </c>
      <c r="B77" s="8" t="s">
        <v>57</v>
      </c>
      <c r="C77" s="8" t="s">
        <v>34</v>
      </c>
      <c r="D77" s="8" t="s">
        <v>61</v>
      </c>
      <c r="E77" s="8" t="s">
        <v>59</v>
      </c>
      <c r="F77" s="8" t="s">
        <v>60</v>
      </c>
      <c r="G77" s="8"/>
      <c r="H77" s="8"/>
      <c r="I77" s="9">
        <v>134</v>
      </c>
      <c r="J77" s="19"/>
      <c r="K77" s="19">
        <v>134</v>
      </c>
      <c r="L77" s="4"/>
    </row>
    <row r="78" spans="1:12" ht="12.9" customHeight="1" x14ac:dyDescent="0.3">
      <c r="A78" s="29" t="s">
        <v>73</v>
      </c>
      <c r="B78" s="30"/>
      <c r="C78" s="30"/>
      <c r="D78" s="30"/>
      <c r="E78" s="30"/>
      <c r="F78" s="30"/>
      <c r="G78" s="30"/>
      <c r="H78" s="10"/>
      <c r="I78" s="11">
        <f>I76+I77</f>
        <v>10714</v>
      </c>
      <c r="J78" s="20"/>
      <c r="K78" s="20">
        <f>K76+K77</f>
        <v>10714</v>
      </c>
      <c r="L78" s="4"/>
    </row>
    <row r="79" spans="1:12" ht="7.95" customHeight="1" x14ac:dyDescent="0.3">
      <c r="A79" s="2"/>
      <c r="B79" s="2"/>
      <c r="C79" s="2"/>
      <c r="D79" s="2"/>
      <c r="E79" s="2"/>
      <c r="F79" s="2"/>
      <c r="G79" s="2"/>
      <c r="H79" s="2"/>
      <c r="I79" s="12"/>
      <c r="J79" s="21"/>
      <c r="K79" s="21"/>
      <c r="L79" s="4"/>
    </row>
    <row r="80" spans="1:12" ht="18" customHeight="1" x14ac:dyDescent="0.3">
      <c r="A80" s="13"/>
      <c r="B80" s="13"/>
      <c r="C80" s="13"/>
      <c r="D80" s="13"/>
      <c r="E80" s="13"/>
      <c r="F80" s="13"/>
      <c r="G80" s="3" t="s">
        <v>62</v>
      </c>
      <c r="H80" s="14"/>
      <c r="I80" s="15">
        <f>I10+I24+I27+I31+I38+I45+I50+I59+I71+I74+I78</f>
        <v>3063700</v>
      </c>
      <c r="J80" s="15">
        <f>J10+J24+J27+J31+J38+J45+J50+J59+J71+J74+J78</f>
        <v>367412.98</v>
      </c>
      <c r="K80" s="15">
        <f>K10+K24+K27+K31+K38+K45+K50+K59+K71+K74+K78</f>
        <v>3431112.98</v>
      </c>
      <c r="L80" s="4"/>
    </row>
    <row r="81" spans="1:12" ht="15.45" customHeight="1" x14ac:dyDescent="0.3">
      <c r="A81" s="2"/>
      <c r="B81" s="2"/>
      <c r="C81" s="2"/>
      <c r="D81" s="2"/>
      <c r="E81" s="2"/>
      <c r="F81" s="2"/>
      <c r="G81" s="2"/>
      <c r="H81" s="2"/>
      <c r="I81" s="24"/>
      <c r="J81" s="24"/>
      <c r="K81" s="24"/>
      <c r="L81" s="4"/>
    </row>
    <row r="82" spans="1:12" ht="15.45" customHeight="1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4"/>
    </row>
    <row r="83" spans="1:12" ht="15.45" customHeight="1" x14ac:dyDescent="0.3">
      <c r="A83" s="16"/>
      <c r="B83" s="16"/>
      <c r="C83" s="16"/>
      <c r="D83" s="2"/>
      <c r="E83" s="2"/>
      <c r="F83" s="2"/>
      <c r="G83" s="2"/>
      <c r="H83" s="2"/>
      <c r="I83" s="2"/>
      <c r="J83" s="2"/>
      <c r="K83" s="2"/>
      <c r="L83" s="4"/>
    </row>
    <row r="84" spans="1:12" ht="12.9" customHeight="1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4"/>
    </row>
  </sheetData>
  <mergeCells count="14">
    <mergeCell ref="A10:G10"/>
    <mergeCell ref="A24:G24"/>
    <mergeCell ref="A27:G27"/>
    <mergeCell ref="I1:K1"/>
    <mergeCell ref="A2:K3"/>
    <mergeCell ref="A31:G31"/>
    <mergeCell ref="A59:G59"/>
    <mergeCell ref="A41:G41"/>
    <mergeCell ref="A38:G38"/>
    <mergeCell ref="A50:G50"/>
    <mergeCell ref="A45:G45"/>
    <mergeCell ref="A74:G74"/>
    <mergeCell ref="A71:G71"/>
    <mergeCell ref="A78:G78"/>
  </mergeCells>
  <pageMargins left="0.40972219999999998" right="0.32986110000000002" top="0.55000000000000004" bottom="0.98402780000000001" header="0.51180550000000002" footer="0.5118055000000000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TaskStorageSave /&gt;&#10;  &lt;Code&gt;FINANS_ASSIGN_PRINT_Y3&lt;/Code&gt;&#10;  &lt;OriginalCode&gt;FINANS_ASSIGN&lt;/OriginalCode&gt;&#10;  &lt;DocLink&gt;40713&lt;/DocLink&gt;&#10;  &lt;DocName&gt;Уведомление о бюджетных ассигнованиях&lt;/Doc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EBAC898-28EA-4192-B90D-9D5504D64D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1-ПК\1</dc:creator>
  <cp:lastModifiedBy>1</cp:lastModifiedBy>
  <cp:lastPrinted>2022-01-25T07:48:57Z</cp:lastPrinted>
  <dcterms:created xsi:type="dcterms:W3CDTF">2020-12-21T13:07:26Z</dcterms:created>
  <dcterms:modified xsi:type="dcterms:W3CDTF">2022-01-25T11:36:27Z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Уведомление о бюджетных ассигнованиях</vt:lpwstr>
  </property>
  <property fmtid="{D5CDD505-2E9C-101B-9397-08002B2CF9AE}" pid="3" name="Версия клиента">
    <vt:lpwstr>19.2.0.28004</vt:lpwstr>
  </property>
  <property fmtid="{D5CDD505-2E9C-101B-9397-08002B2CF9AE}" pid="4" name="Версия базы">
    <vt:lpwstr>19.2.44037.19775006</vt:lpwstr>
  </property>
  <property fmtid="{D5CDD505-2E9C-101B-9397-08002B2CF9AE}" pid="5" name="Тип сервера">
    <vt:lpwstr>MSSQL</vt:lpwstr>
  </property>
  <property fmtid="{D5CDD505-2E9C-101B-9397-08002B2CF9AE}" pid="6" name="Сервер">
    <vt:lpwstr>.\VISP</vt:lpwstr>
  </property>
  <property fmtid="{D5CDD505-2E9C-101B-9397-08002B2CF9AE}" pid="7" name="База">
    <vt:lpwstr>smeta_smart</vt:lpwstr>
  </property>
  <property fmtid="{D5CDD505-2E9C-101B-9397-08002B2CF9AE}" pid="8" name="Пользователь">
    <vt:lpwstr>glbuh</vt:lpwstr>
  </property>
  <property fmtid="{D5CDD505-2E9C-101B-9397-08002B2CF9AE}" pid="9" name="Шаблон">
    <vt:lpwstr>FINDOC_Y_Y3.xlt</vt:lpwstr>
  </property>
  <property fmtid="{D5CDD505-2E9C-101B-9397-08002B2CF9AE}" pid="10" name="Локальная база">
    <vt:lpwstr>не используется</vt:lpwstr>
  </property>
</Properties>
</file>